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345" yWindow="450" windowWidth="13020" windowHeight="9015" firstSheet="1" activeTab="3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Бакалея!$F$1:$F$31</definedName>
    <definedName name="_xlnm._FilterDatabase" localSheetId="3" hidden="1">Мясо!$A$4:$K$10</definedName>
    <definedName name="_xlnm._FilterDatabase" localSheetId="1" hidden="1">'Овощи Фрукты Ягоды'!$A$3:$J$28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Бакалея!$A$1:$I$30</definedName>
    <definedName name="_xlnm.Print_Area" localSheetId="3">Мясо!$A$2:$I$10</definedName>
    <definedName name="_xlnm.Print_Area" localSheetId="1">'Овощи Фрукты Ягоды'!$A$1:$I$28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E14" i="7"/>
  <c r="D14"/>
  <c r="E7"/>
  <c r="E18"/>
  <c r="E19"/>
  <c r="E10"/>
  <c r="C28"/>
  <c r="E10" i="10"/>
  <c r="C7" i="7"/>
  <c r="C24"/>
  <c r="C20"/>
  <c r="C14"/>
  <c r="C17"/>
  <c r="E16"/>
  <c r="E6"/>
  <c r="E22"/>
  <c r="E23"/>
  <c r="E26"/>
  <c r="E11" i="10"/>
  <c r="E9" i="7"/>
  <c r="E4"/>
  <c r="E6" i="10"/>
  <c r="C7"/>
  <c r="C21"/>
  <c r="E12"/>
  <c r="E13"/>
  <c r="E14"/>
  <c r="E15"/>
  <c r="E16"/>
  <c r="E17"/>
  <c r="E18"/>
  <c r="E19"/>
  <c r="E20"/>
  <c r="E9"/>
  <c r="E5" i="7"/>
  <c r="E27"/>
  <c r="E25"/>
  <c r="E12"/>
  <c r="E13"/>
  <c r="E11"/>
  <c r="C10" i="11"/>
  <c r="E30" i="10"/>
  <c r="E9" i="11"/>
  <c r="E10"/>
  <c r="C8"/>
  <c r="E6"/>
  <c r="E8"/>
  <c r="D8"/>
  <c r="E7"/>
  <c r="E5"/>
  <c r="E21" i="7"/>
  <c r="E8"/>
  <c r="E15"/>
  <c r="E5" i="10"/>
  <c r="E7"/>
  <c r="D7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0" i="11"/>
  <c r="D7" i="7"/>
  <c r="E17"/>
  <c r="D17"/>
  <c r="E20"/>
  <c r="D20"/>
  <c r="E24"/>
  <c r="D24"/>
  <c r="E28"/>
  <c r="D28"/>
  <c r="E21" i="10"/>
  <c r="D21"/>
</calcChain>
</file>

<file path=xl/sharedStrings.xml><?xml version="1.0" encoding="utf-8"?>
<sst xmlns="http://schemas.openxmlformats.org/spreadsheetml/2006/main" count="418" uniqueCount="187">
  <si>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</si>
  <si>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</si>
  <si>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</si>
  <si>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</si>
  <si>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</si>
  <si>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</si>
  <si>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</si>
  <si>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</si>
  <si>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</si>
  <si>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</si>
  <si>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</si>
  <si>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</si>
  <si>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</si>
  <si>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</si>
  <si>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</si>
  <si>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</si>
  <si>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</si>
  <si>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</si>
  <si>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</si>
  <si>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</si>
  <si>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</si>
  <si>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</si>
  <si>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</si>
  <si>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</si>
  <si>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</si>
  <si>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</si>
  <si>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</si>
  <si>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</si>
  <si>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</si>
  <si>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</si>
  <si>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</si>
  <si>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</si>
  <si>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</si>
  <si>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</si>
  <si>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</si>
  <si>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</si>
  <si>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</si>
  <si>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</si>
  <si>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</si>
  <si>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</si>
  <si>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</si>
  <si>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</si>
  <si>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</si>
  <si>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</si>
  <si>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</si>
  <si>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</si>
  <si>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</si>
  <si>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</si>
  <si>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</si>
  <si>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</si>
  <si>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</si>
  <si>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</si>
  <si>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</si>
  <si>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</si>
  <si>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</si>
  <si>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</si>
  <si>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</si>
  <si>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</si>
  <si>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</si>
  <si>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</si>
  <si>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</si>
  <si>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</si>
  <si>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</si>
  <si>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</si>
  <si>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</si>
  <si>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</si>
  <si>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</si>
  <si>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</si>
  <si>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</si>
  <si>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</si>
  <si>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</si>
  <si>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</si>
  <si>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</si>
  <si>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</si>
  <si>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</si>
  <si>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</si>
  <si>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</si>
  <si>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</si>
  <si>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</si>
  <si>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</si>
  <si>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</si>
  <si>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</si>
  <si>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</si>
  <si>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</si>
  <si>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</si>
  <si>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</si>
  <si>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</si>
  <si>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</si>
  <si>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</si>
  <si>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</si>
  <si>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</si>
  <si>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</si>
  <si>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</si>
  <si>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</si>
  <si>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</si>
  <si>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</si>
  <si>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</si>
  <si>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</si>
  <si>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</si>
  <si>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</si>
  <si>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</si>
  <si>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</si>
  <si>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</si>
  <si>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</si>
  <si>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</si>
  <si>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</si>
  <si>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</si>
  <si>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</si>
  <si>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</si>
  <si>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</si>
  <si>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</si>
  <si>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</si>
  <si>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</si>
  <si>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</si>
  <si>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</si>
  <si>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</si>
  <si>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</si>
  <si>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</si>
  <si>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Губкинский городской округ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</si>
  <si>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</si>
  <si>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</si>
  <si>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</si>
  <si>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Мишин В.И.</t>
  </si>
  <si>
    <t>Мишин Владимир Иванович</t>
  </si>
  <si>
    <t>8-903-886-82-04</t>
  </si>
  <si>
    <t>Карелов Петр Филлипович</t>
  </si>
  <si>
    <t>8-920-207-38-35</t>
  </si>
  <si>
    <t>Ровеньский район</t>
  </si>
  <si>
    <t>ИП глава КФХ Кибицкий И.П.</t>
  </si>
  <si>
    <t>Кибицкий Иван Павлович</t>
  </si>
  <si>
    <t>8-920-558-89-99</t>
  </si>
  <si>
    <t>8-905-678-36-02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</si>
  <si>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</si>
  <si>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</si>
  <si>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</si>
  <si>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</si>
  <si>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</si>
  <si>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</si>
  <si>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</si>
  <si>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"Заря-2000"</t>
  </si>
  <si>
    <t>8(47242) 4-94-32</t>
  </si>
  <si>
    <t>ООО "Горби Инвест"</t>
  </si>
  <si>
    <t>Ковалев Владимир Александрович</t>
  </si>
  <si>
    <t>(47232) 4-05-17</t>
  </si>
  <si>
    <t>Вейделевский район</t>
  </si>
  <si>
    <t>8-910-326-04-02</t>
  </si>
  <si>
    <t>ИП гл. КФХ Шибаев С.Н.</t>
  </si>
  <si>
    <t>Шибаев Станислав Николаевич</t>
  </si>
  <si>
    <t>8-920-559-13-75</t>
  </si>
  <si>
    <t>Гречка (нефасованная)</t>
  </si>
  <si>
    <t>ООО "Правоторово"</t>
  </si>
  <si>
    <t>Письменный А.А.</t>
  </si>
  <si>
    <t>(47238) 3-42-23</t>
  </si>
  <si>
    <t xml:space="preserve">Белгородский район </t>
  </si>
  <si>
    <t>ИП гл. КФХ Немыкин В.А.</t>
  </si>
  <si>
    <t>Немыкин Вадим Андреевич
8-910-360-02-60</t>
  </si>
  <si>
    <t>Черноусов Юрий Васильевич</t>
  </si>
  <si>
    <t>ИП Черноусов Юрий Васильевич</t>
  </si>
  <si>
    <t>8-920-570-47-42</t>
  </si>
  <si>
    <t>ЛПХ Выродов Иван Кироллович</t>
  </si>
  <si>
    <t>Выродов Иван Кироллович</t>
  </si>
  <si>
    <t>8-920-571-48-03</t>
  </si>
  <si>
    <t>ООО "Сады залесье"</t>
  </si>
  <si>
    <t>(47 246) 5-17-26</t>
  </si>
  <si>
    <t>КФХ "Арника"</t>
  </si>
  <si>
    <t>Резников А.А.</t>
  </si>
  <si>
    <t>8-908780-27-77</t>
  </si>
  <si>
    <t>КФХ "Белогорье"</t>
  </si>
  <si>
    <t>Логвинов С.Н.</t>
  </si>
  <si>
    <t>8-920-551-50-55</t>
  </si>
  <si>
    <t>Сечка гречневая</t>
  </si>
  <si>
    <t>Крупа перловая</t>
  </si>
  <si>
    <t>СПК "Вислое"</t>
  </si>
  <si>
    <t>8-910-320-28-66
8-910-225-00-09</t>
  </si>
  <si>
    <t>Крупа пшено</t>
  </si>
  <si>
    <t>(47232) 4-81-44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</si>
  <si>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12.03.2018</t>
  </si>
  <si>
    <t>ЛПХ Лебедев В.И.</t>
  </si>
  <si>
    <t>Лебедев В.И.</t>
  </si>
  <si>
    <t>8-909-201-35-60</t>
  </si>
  <si>
    <t>Краснояружский район</t>
  </si>
  <si>
    <t>СССПоК "Краснояружские семейные фермы"</t>
  </si>
  <si>
    <t>Носов Владимир Иванович</t>
  </si>
  <si>
    <t>8-906-602-14-33</t>
  </si>
  <si>
    <t>ЛУК ПЕРО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</si>
  <si>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12.03.2018 г.</t>
  </si>
  <si>
    <t>Информация о наличии продукции, имеющейся  реализации у сельхозтоваропроизводителей-участников программы "Семейные фермы Белогорья", по состоянию на 12.03.2018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</si>
</sst>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9" fillId="5" borderId="10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172" fontId="7" fillId="4" borderId="2" xfId="0" applyNumberFormat="1" applyFont="1" applyFill="1" applyBorder="1" applyAlignment="1">
      <alignment horizontal="center" vertical="center" wrapText="1"/>
    </xf>
    <xf numFmtId="172" fontId="9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5" fillId="4" borderId="2" xfId="0" applyNumberFormat="1" applyFont="1" applyFill="1" applyBorder="1" applyAlignment="1">
      <alignment horizontal="center" vertical="center" wrapText="1"/>
    </xf>
    <xf numFmtId="43" fontId="8" fillId="5" borderId="8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100" t="s">
        <v>100</v>
      </c>
      <c r="B2" s="100"/>
      <c r="C2" s="100"/>
      <c r="D2" s="100"/>
      <c r="E2" s="100"/>
      <c r="F2" s="100"/>
      <c r="G2" s="100"/>
      <c r="H2" s="100"/>
      <c r="I2" s="100"/>
    </row>
    <row r="3" spans="1:10" ht="19.5">
      <c r="A3" s="68"/>
      <c r="B3" s="68"/>
      <c r="C3" s="60"/>
      <c r="D3" s="60"/>
      <c r="E3" s="61"/>
      <c r="F3" s="68"/>
      <c r="G3" s="68"/>
      <c r="H3" s="68"/>
      <c r="I3" s="68"/>
    </row>
    <row r="4" spans="1:10" s="2" customFormat="1" ht="67.5" customHeight="1">
      <c r="A4" s="38" t="s">
        <v>0</v>
      </c>
      <c r="B4" s="38" t="s">
        <v>4</v>
      </c>
      <c r="C4" s="44" t="s">
        <v>5</v>
      </c>
      <c r="D4" s="44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0" s="15" customFormat="1" ht="35.25" customHeight="1">
      <c r="A5" s="38">
        <v>1</v>
      </c>
      <c r="B5" s="43" t="s">
        <v>66</v>
      </c>
      <c r="C5" s="44">
        <v>50</v>
      </c>
      <c r="D5" s="44">
        <v>25</v>
      </c>
      <c r="E5" s="42">
        <f t="shared" ref="E5:E10" si="0">D5*C5</f>
        <v>1250</v>
      </c>
      <c r="F5" s="38" t="s">
        <v>10</v>
      </c>
      <c r="G5" s="38" t="s">
        <v>68</v>
      </c>
      <c r="H5" s="38" t="s">
        <v>69</v>
      </c>
      <c r="I5" s="48" t="s">
        <v>70</v>
      </c>
    </row>
    <row r="6" spans="1:10" s="15" customFormat="1" ht="35.25" customHeight="1">
      <c r="A6" s="38">
        <v>2</v>
      </c>
      <c r="B6" s="43" t="s">
        <v>66</v>
      </c>
      <c r="C6" s="44">
        <v>50</v>
      </c>
      <c r="D6" s="44">
        <v>25</v>
      </c>
      <c r="E6" s="42">
        <f t="shared" si="0"/>
        <v>1250</v>
      </c>
      <c r="F6" s="38" t="s">
        <v>10</v>
      </c>
      <c r="G6" s="38" t="s">
        <v>71</v>
      </c>
      <c r="H6" s="38" t="s">
        <v>72</v>
      </c>
      <c r="I6" s="48" t="s">
        <v>73</v>
      </c>
    </row>
    <row r="7" spans="1:10" s="15" customFormat="1" ht="35.25" customHeight="1">
      <c r="A7" s="38">
        <v>3</v>
      </c>
      <c r="B7" s="43" t="s">
        <v>66</v>
      </c>
      <c r="C7" s="44">
        <v>1.1000000000000001</v>
      </c>
      <c r="D7" s="44">
        <v>26</v>
      </c>
      <c r="E7" s="42">
        <f t="shared" si="0"/>
        <v>28.6</v>
      </c>
      <c r="F7" s="38" t="s">
        <v>41</v>
      </c>
      <c r="G7" s="38" t="s">
        <v>42</v>
      </c>
      <c r="H7" s="38" t="s">
        <v>43</v>
      </c>
      <c r="I7" s="45" t="s">
        <v>44</v>
      </c>
      <c r="J7" s="2"/>
    </row>
    <row r="8" spans="1:10" s="53" customFormat="1" ht="38.25" customHeight="1">
      <c r="A8" s="38">
        <v>4</v>
      </c>
      <c r="B8" s="43" t="s">
        <v>66</v>
      </c>
      <c r="C8" s="44">
        <v>7</v>
      </c>
      <c r="D8" s="44">
        <v>15</v>
      </c>
      <c r="E8" s="42">
        <f t="shared" si="0"/>
        <v>105</v>
      </c>
      <c r="F8" s="38" t="s">
        <v>12</v>
      </c>
      <c r="G8" s="38" t="s">
        <v>56</v>
      </c>
      <c r="H8" s="38" t="s">
        <v>45</v>
      </c>
      <c r="I8" s="48" t="s">
        <v>59</v>
      </c>
      <c r="J8" s="15"/>
    </row>
    <row r="9" spans="1:10" s="15" customFormat="1" ht="35.25" customHeight="1">
      <c r="A9" s="38">
        <v>5</v>
      </c>
      <c r="B9" s="43" t="s">
        <v>66</v>
      </c>
      <c r="C9" s="44">
        <v>2</v>
      </c>
      <c r="D9" s="44">
        <v>17</v>
      </c>
      <c r="E9" s="42">
        <f t="shared" si="0"/>
        <v>34</v>
      </c>
      <c r="F9" s="38" t="s">
        <v>64</v>
      </c>
      <c r="G9" s="38" t="s">
        <v>87</v>
      </c>
      <c r="H9" s="38" t="s">
        <v>65</v>
      </c>
      <c r="I9" s="38" t="s">
        <v>86</v>
      </c>
      <c r="J9" s="53"/>
    </row>
    <row r="10" spans="1:10" ht="38.25" customHeight="1">
      <c r="A10" s="38">
        <v>6</v>
      </c>
      <c r="B10" s="43" t="s">
        <v>66</v>
      </c>
      <c r="C10" s="44">
        <v>170</v>
      </c>
      <c r="D10" s="44">
        <v>24</v>
      </c>
      <c r="E10" s="42">
        <f t="shared" si="0"/>
        <v>4080</v>
      </c>
      <c r="F10" s="57" t="s">
        <v>92</v>
      </c>
      <c r="G10" s="38" t="s">
        <v>95</v>
      </c>
      <c r="H10" s="38" t="s">
        <v>96</v>
      </c>
      <c r="I10" s="38" t="s">
        <v>99</v>
      </c>
    </row>
    <row r="11" spans="1:10" ht="42" customHeight="1">
      <c r="A11" s="38"/>
      <c r="B11" s="54" t="s">
        <v>78</v>
      </c>
      <c r="C11" s="55">
        <f>SUM(C5:C10)</f>
        <v>280.10000000000002</v>
      </c>
      <c r="D11" s="55">
        <f>E11/C11</f>
        <v>24.089967868618348</v>
      </c>
      <c r="E11" s="42">
        <f>SUM(E5:E10)</f>
        <v>6747.6</v>
      </c>
      <c r="F11" s="38"/>
      <c r="G11" s="38"/>
      <c r="H11" s="38"/>
      <c r="I11" s="48"/>
    </row>
    <row r="12" spans="1:10" ht="38.25" customHeight="1">
      <c r="A12" s="38">
        <v>1</v>
      </c>
      <c r="B12" s="43" t="s">
        <v>9</v>
      </c>
      <c r="C12" s="44">
        <v>12</v>
      </c>
      <c r="D12" s="44">
        <v>20</v>
      </c>
      <c r="E12" s="42">
        <f t="shared" ref="E12:E17" si="1">C12*D12</f>
        <v>240</v>
      </c>
      <c r="F12" s="38" t="s">
        <v>12</v>
      </c>
      <c r="G12" s="38" t="s">
        <v>56</v>
      </c>
      <c r="H12" s="38" t="s">
        <v>45</v>
      </c>
      <c r="I12" s="48" t="s">
        <v>57</v>
      </c>
    </row>
    <row r="13" spans="1:10" ht="38.25" customHeight="1">
      <c r="A13" s="38">
        <v>2</v>
      </c>
      <c r="B13" s="43" t="s">
        <v>9</v>
      </c>
      <c r="C13" s="44">
        <v>3</v>
      </c>
      <c r="D13" s="44">
        <v>25</v>
      </c>
      <c r="E13" s="42">
        <f t="shared" si="1"/>
        <v>75</v>
      </c>
      <c r="F13" s="38" t="s">
        <v>64</v>
      </c>
      <c r="G13" s="38" t="s">
        <v>88</v>
      </c>
      <c r="H13" s="38" t="s">
        <v>88</v>
      </c>
      <c r="I13" s="48" t="s">
        <v>89</v>
      </c>
    </row>
    <row r="14" spans="1:10" ht="38.25" customHeight="1">
      <c r="A14" s="38">
        <v>3</v>
      </c>
      <c r="B14" s="43" t="s">
        <v>79</v>
      </c>
      <c r="C14" s="44">
        <v>1.1000000000000001</v>
      </c>
      <c r="D14" s="44">
        <v>20</v>
      </c>
      <c r="E14" s="42">
        <f t="shared" si="1"/>
        <v>22</v>
      </c>
      <c r="F14" s="38" t="s">
        <v>92</v>
      </c>
      <c r="G14" s="38" t="s">
        <v>93</v>
      </c>
      <c r="H14" s="38" t="s">
        <v>98</v>
      </c>
      <c r="I14" s="45" t="s">
        <v>94</v>
      </c>
      <c r="J14" s="15"/>
    </row>
    <row r="15" spans="1:10" ht="38.25" customHeight="1">
      <c r="A15" s="38">
        <v>4</v>
      </c>
      <c r="B15" s="43" t="s">
        <v>79</v>
      </c>
      <c r="C15" s="44">
        <v>30</v>
      </c>
      <c r="D15" s="44">
        <v>20</v>
      </c>
      <c r="E15" s="42">
        <f t="shared" si="1"/>
        <v>600</v>
      </c>
      <c r="F15" s="38" t="s">
        <v>92</v>
      </c>
      <c r="G15" s="38" t="s">
        <v>95</v>
      </c>
      <c r="H15" s="38" t="s">
        <v>96</v>
      </c>
      <c r="I15" s="45" t="s">
        <v>97</v>
      </c>
    </row>
    <row r="16" spans="1:10" s="15" customFormat="1" ht="38.25" customHeight="1">
      <c r="A16" s="38">
        <v>5</v>
      </c>
      <c r="B16" s="43" t="s">
        <v>79</v>
      </c>
      <c r="C16" s="50">
        <v>1</v>
      </c>
      <c r="D16" s="50">
        <v>20</v>
      </c>
      <c r="E16" s="42">
        <f t="shared" si="1"/>
        <v>20</v>
      </c>
      <c r="F16" s="48" t="s">
        <v>67</v>
      </c>
      <c r="G16" s="48" t="s">
        <v>90</v>
      </c>
      <c r="H16" s="48" t="s">
        <v>90</v>
      </c>
      <c r="I16" s="48" t="s">
        <v>91</v>
      </c>
    </row>
    <row r="17" spans="1:10" s="2" customFormat="1" ht="37.5" customHeight="1">
      <c r="A17" s="38">
        <v>6</v>
      </c>
      <c r="B17" s="43" t="s">
        <v>79</v>
      </c>
      <c r="C17" s="44">
        <v>2.4</v>
      </c>
      <c r="D17" s="44">
        <v>28</v>
      </c>
      <c r="E17" s="42">
        <f t="shared" si="1"/>
        <v>67.2</v>
      </c>
      <c r="F17" s="38" t="s">
        <v>41</v>
      </c>
      <c r="G17" s="38" t="s">
        <v>42</v>
      </c>
      <c r="H17" s="38" t="s">
        <v>43</v>
      </c>
      <c r="I17" s="45" t="s">
        <v>44</v>
      </c>
      <c r="J17" s="14"/>
    </row>
    <row r="18" spans="1:10" s="49" customFormat="1" ht="38.25" customHeight="1">
      <c r="A18" s="38"/>
      <c r="B18" s="54" t="s">
        <v>39</v>
      </c>
      <c r="C18" s="55">
        <f>SUM(C12:C17)</f>
        <v>49.5</v>
      </c>
      <c r="D18" s="55">
        <f>E18/C18</f>
        <v>20.690909090909091</v>
      </c>
      <c r="E18" s="56">
        <f>SUM(E12:E17)</f>
        <v>1024.2</v>
      </c>
      <c r="F18" s="38"/>
      <c r="G18" s="38"/>
      <c r="H18" s="38"/>
      <c r="I18" s="38"/>
      <c r="J18" s="58"/>
    </row>
    <row r="19" spans="1:10" s="49" customFormat="1" ht="38.25" customHeight="1">
      <c r="A19" s="38">
        <v>1</v>
      </c>
      <c r="B19" s="43" t="s">
        <v>55</v>
      </c>
      <c r="C19" s="44">
        <v>1.3</v>
      </c>
      <c r="D19" s="44">
        <v>28</v>
      </c>
      <c r="E19" s="42">
        <f>C19*D19</f>
        <v>36.4</v>
      </c>
      <c r="F19" s="38" t="s">
        <v>41</v>
      </c>
      <c r="G19" s="38" t="s">
        <v>42</v>
      </c>
      <c r="H19" s="38" t="s">
        <v>43</v>
      </c>
      <c r="I19" s="45" t="s">
        <v>44</v>
      </c>
      <c r="J19" s="66"/>
    </row>
    <row r="20" spans="1:10" s="49" customFormat="1" ht="38.25" customHeight="1">
      <c r="A20" s="38">
        <v>2</v>
      </c>
      <c r="B20" s="43" t="s">
        <v>55</v>
      </c>
      <c r="C20" s="44">
        <v>5</v>
      </c>
      <c r="D20" s="44">
        <v>15</v>
      </c>
      <c r="E20" s="42">
        <f>C20*D20</f>
        <v>75</v>
      </c>
      <c r="F20" s="38" t="s">
        <v>12</v>
      </c>
      <c r="G20" s="38" t="s">
        <v>56</v>
      </c>
      <c r="H20" s="38" t="s">
        <v>45</v>
      </c>
      <c r="I20" s="48" t="s">
        <v>57</v>
      </c>
      <c r="J20" s="59"/>
    </row>
    <row r="21" spans="1:10" s="49" customFormat="1" ht="38.25" customHeight="1">
      <c r="A21" s="38">
        <v>3</v>
      </c>
      <c r="B21" s="43" t="s">
        <v>55</v>
      </c>
      <c r="C21" s="44">
        <v>1</v>
      </c>
      <c r="D21" s="44">
        <v>15</v>
      </c>
      <c r="E21" s="42">
        <f>C21*D21</f>
        <v>15</v>
      </c>
      <c r="F21" s="38" t="s">
        <v>64</v>
      </c>
      <c r="G21" s="38" t="s">
        <v>88</v>
      </c>
      <c r="H21" s="38" t="s">
        <v>88</v>
      </c>
      <c r="I21" s="48" t="s">
        <v>89</v>
      </c>
      <c r="J21" s="58"/>
    </row>
    <row r="22" spans="1:10" ht="38.25" customHeight="1">
      <c r="A22" s="38"/>
      <c r="B22" s="54" t="s">
        <v>54</v>
      </c>
      <c r="C22" s="55">
        <f>SUM(C19:C21)</f>
        <v>7.3</v>
      </c>
      <c r="D22" s="55">
        <f>E22/C22</f>
        <v>17.315068493150687</v>
      </c>
      <c r="E22" s="42">
        <f>SUM(E19:E21)</f>
        <v>126.4</v>
      </c>
      <c r="F22" s="38"/>
      <c r="G22" s="38"/>
      <c r="H22" s="38"/>
      <c r="I22" s="38"/>
    </row>
    <row r="23" spans="1:10" s="15" customFormat="1" ht="38.25" customHeight="1">
      <c r="A23" s="38">
        <v>1</v>
      </c>
      <c r="B23" s="43" t="s">
        <v>48</v>
      </c>
      <c r="C23" s="44">
        <v>15</v>
      </c>
      <c r="D23" s="44">
        <v>15</v>
      </c>
      <c r="E23" s="42">
        <f>C23*D23</f>
        <v>225</v>
      </c>
      <c r="F23" s="38" t="s">
        <v>10</v>
      </c>
      <c r="G23" s="38" t="s">
        <v>71</v>
      </c>
      <c r="H23" s="38" t="s">
        <v>72</v>
      </c>
      <c r="I23" s="48" t="s">
        <v>73</v>
      </c>
    </row>
    <row r="24" spans="1:10" s="15" customFormat="1" ht="38.25" customHeight="1">
      <c r="A24" s="38">
        <v>2</v>
      </c>
      <c r="B24" s="43" t="s">
        <v>48</v>
      </c>
      <c r="C24" s="44">
        <v>1</v>
      </c>
      <c r="D24" s="44">
        <v>28</v>
      </c>
      <c r="E24" s="42">
        <f>C24*D24</f>
        <v>28</v>
      </c>
      <c r="F24" s="38" t="s">
        <v>41</v>
      </c>
      <c r="G24" s="38" t="s">
        <v>42</v>
      </c>
      <c r="H24" s="38" t="s">
        <v>43</v>
      </c>
      <c r="I24" s="45" t="s">
        <v>44</v>
      </c>
    </row>
    <row r="25" spans="1:10" ht="38.25" customHeight="1">
      <c r="A25" s="38">
        <v>3</v>
      </c>
      <c r="B25" s="43" t="s">
        <v>48</v>
      </c>
      <c r="C25" s="44">
        <v>1.3</v>
      </c>
      <c r="D25" s="44">
        <v>20</v>
      </c>
      <c r="E25" s="42">
        <f>C25*D25</f>
        <v>26</v>
      </c>
      <c r="F25" s="38" t="s">
        <v>12</v>
      </c>
      <c r="G25" s="38" t="s">
        <v>56</v>
      </c>
      <c r="H25" s="38" t="s">
        <v>45</v>
      </c>
      <c r="I25" s="48" t="s">
        <v>57</v>
      </c>
      <c r="J25" s="15"/>
    </row>
    <row r="26" spans="1:10" s="2" customFormat="1" ht="37.5" customHeight="1">
      <c r="A26" s="38"/>
      <c r="B26" s="54" t="s">
        <v>47</v>
      </c>
      <c r="C26" s="55">
        <f>SUM(C23:C25)</f>
        <v>17.3</v>
      </c>
      <c r="D26" s="55">
        <f>E26/C26</f>
        <v>16.127167630057802</v>
      </c>
      <c r="E26" s="42">
        <f>SUM(E23:E25)</f>
        <v>279</v>
      </c>
      <c r="F26" s="38"/>
      <c r="G26" s="38"/>
      <c r="H26" s="38"/>
      <c r="I26" s="45"/>
    </row>
    <row r="27" spans="1:10" s="2" customFormat="1" ht="37.5" customHeight="1">
      <c r="A27" s="38">
        <v>1</v>
      </c>
      <c r="B27" s="43" t="s">
        <v>63</v>
      </c>
      <c r="C27" s="44">
        <v>100</v>
      </c>
      <c r="D27" s="44">
        <v>13</v>
      </c>
      <c r="E27" s="42">
        <f>C27*D27</f>
        <v>1300</v>
      </c>
      <c r="F27" s="38" t="s">
        <v>10</v>
      </c>
      <c r="G27" s="38" t="s">
        <v>68</v>
      </c>
      <c r="H27" s="38" t="s">
        <v>69</v>
      </c>
      <c r="I27" s="48" t="s">
        <v>70</v>
      </c>
    </row>
    <row r="28" spans="1:10" s="2" customFormat="1" ht="37.5" customHeight="1">
      <c r="A28" s="38">
        <v>2</v>
      </c>
      <c r="B28" s="43" t="s">
        <v>63</v>
      </c>
      <c r="C28" s="44">
        <v>50</v>
      </c>
      <c r="D28" s="44">
        <v>10</v>
      </c>
      <c r="E28" s="42">
        <f>C28*D28</f>
        <v>500</v>
      </c>
      <c r="F28" s="38" t="s">
        <v>10</v>
      </c>
      <c r="G28" s="38" t="s">
        <v>71</v>
      </c>
      <c r="H28" s="38" t="s">
        <v>72</v>
      </c>
      <c r="I28" s="48" t="s">
        <v>73</v>
      </c>
      <c r="J28" s="15"/>
    </row>
    <row r="29" spans="1:10" s="15" customFormat="1" ht="38.25" customHeight="1">
      <c r="A29" s="38">
        <v>3</v>
      </c>
      <c r="B29" s="43" t="s">
        <v>63</v>
      </c>
      <c r="C29" s="44">
        <v>0.25</v>
      </c>
      <c r="D29" s="44">
        <v>18</v>
      </c>
      <c r="E29" s="42">
        <f>C29*D29</f>
        <v>4.5</v>
      </c>
      <c r="F29" s="38" t="s">
        <v>41</v>
      </c>
      <c r="G29" s="38" t="s">
        <v>42</v>
      </c>
      <c r="H29" s="38" t="s">
        <v>43</v>
      </c>
      <c r="I29" s="45" t="s">
        <v>44</v>
      </c>
    </row>
    <row r="30" spans="1:10" ht="38.25" customHeight="1">
      <c r="A30" s="38">
        <v>4</v>
      </c>
      <c r="B30" s="43" t="s">
        <v>63</v>
      </c>
      <c r="C30" s="44">
        <v>3</v>
      </c>
      <c r="D30" s="44">
        <v>15</v>
      </c>
      <c r="E30" s="42">
        <f>C30*D30</f>
        <v>45</v>
      </c>
      <c r="F30" s="38" t="s">
        <v>12</v>
      </c>
      <c r="G30" s="38" t="s">
        <v>56</v>
      </c>
      <c r="H30" s="38" t="s">
        <v>45</v>
      </c>
      <c r="I30" s="48" t="s">
        <v>59</v>
      </c>
      <c r="J30" s="15"/>
    </row>
    <row r="31" spans="1:10" s="15" customFormat="1" ht="38.25" customHeight="1">
      <c r="A31" s="38">
        <v>5</v>
      </c>
      <c r="B31" s="43" t="s">
        <v>63</v>
      </c>
      <c r="C31" s="44">
        <v>1</v>
      </c>
      <c r="D31" s="44">
        <v>15</v>
      </c>
      <c r="E31" s="42">
        <f>C31*D31</f>
        <v>15</v>
      </c>
      <c r="F31" s="38" t="s">
        <v>64</v>
      </c>
      <c r="G31" s="38" t="s">
        <v>87</v>
      </c>
      <c r="H31" s="38" t="s">
        <v>65</v>
      </c>
      <c r="I31" s="38" t="s">
        <v>86</v>
      </c>
      <c r="J31" s="14"/>
    </row>
    <row r="32" spans="1:10" ht="37.5" customHeight="1">
      <c r="A32" s="38"/>
      <c r="B32" s="54" t="s">
        <v>51</v>
      </c>
      <c r="C32" s="55">
        <f>SUM(C27:C31)</f>
        <v>154.25</v>
      </c>
      <c r="D32" s="55">
        <f>E32/C32</f>
        <v>12.087520259319287</v>
      </c>
      <c r="E32" s="42">
        <f>SUM(E27:E31)</f>
        <v>1864.5</v>
      </c>
      <c r="F32" s="38"/>
      <c r="G32" s="38"/>
      <c r="H32" s="38"/>
      <c r="I32" s="48"/>
      <c r="J32" s="2"/>
    </row>
    <row r="33" spans="1:10" s="15" customFormat="1" ht="34.5" customHeight="1">
      <c r="A33" s="38">
        <v>1</v>
      </c>
      <c r="B33" s="54" t="s">
        <v>58</v>
      </c>
      <c r="C33" s="55">
        <v>1.6</v>
      </c>
      <c r="D33" s="55">
        <v>100</v>
      </c>
      <c r="E33" s="52"/>
      <c r="F33" s="57" t="s">
        <v>12</v>
      </c>
      <c r="G33" s="38" t="s">
        <v>56</v>
      </c>
      <c r="H33" s="38" t="s">
        <v>45</v>
      </c>
      <c r="I33" s="48" t="s">
        <v>57</v>
      </c>
      <c r="J33" s="29"/>
    </row>
    <row r="34" spans="1:10" s="15" customFormat="1" ht="35.25" customHeight="1">
      <c r="A34" s="38">
        <v>1</v>
      </c>
      <c r="B34" s="51" t="s">
        <v>80</v>
      </c>
      <c r="C34" s="44">
        <v>5</v>
      </c>
      <c r="D34" s="44">
        <v>20</v>
      </c>
      <c r="E34" s="42">
        <f>C34*D34</f>
        <v>100</v>
      </c>
      <c r="F34" s="38" t="s">
        <v>23</v>
      </c>
      <c r="G34" s="67" t="s">
        <v>75</v>
      </c>
      <c r="H34" s="67" t="s">
        <v>76</v>
      </c>
      <c r="I34" s="67" t="s">
        <v>77</v>
      </c>
      <c r="J34" s="14"/>
    </row>
    <row r="35" spans="1:10" s="15" customFormat="1" ht="35.25" customHeight="1">
      <c r="A35" s="38">
        <v>2</v>
      </c>
      <c r="B35" s="51" t="s">
        <v>80</v>
      </c>
      <c r="C35" s="44">
        <v>1500</v>
      </c>
      <c r="D35" s="44">
        <v>30</v>
      </c>
      <c r="E35" s="42">
        <f>C35*D35</f>
        <v>45000</v>
      </c>
      <c r="F35" s="38" t="s">
        <v>74</v>
      </c>
      <c r="G35" s="46" t="s">
        <v>61</v>
      </c>
      <c r="H35" s="46"/>
      <c r="I35" s="47" t="s">
        <v>62</v>
      </c>
      <c r="J35" s="14"/>
    </row>
    <row r="36" spans="1:10" s="15" customFormat="1" ht="35.25" customHeight="1">
      <c r="A36" s="38">
        <v>3</v>
      </c>
      <c r="B36" s="51" t="s">
        <v>80</v>
      </c>
      <c r="C36" s="44">
        <v>2800</v>
      </c>
      <c r="D36" s="44">
        <v>22</v>
      </c>
      <c r="E36" s="42">
        <f>C36*D36</f>
        <v>61600</v>
      </c>
      <c r="F36" s="38" t="s">
        <v>81</v>
      </c>
      <c r="G36" s="46" t="s">
        <v>82</v>
      </c>
      <c r="H36" s="46" t="s">
        <v>83</v>
      </c>
      <c r="I36" s="47" t="s">
        <v>84</v>
      </c>
    </row>
    <row r="37" spans="1:10" s="29" customFormat="1" ht="35.25" customHeight="1">
      <c r="A37" s="38"/>
      <c r="B37" s="62" t="s">
        <v>85</v>
      </c>
      <c r="C37" s="55">
        <f>SUM(C34:C36)</f>
        <v>4305</v>
      </c>
      <c r="D37" s="55">
        <f>E37/C37</f>
        <v>24.785133565621372</v>
      </c>
      <c r="E37" s="42">
        <f>SUM(E34:E36)</f>
        <v>106700</v>
      </c>
      <c r="F37" s="38"/>
      <c r="G37" s="46"/>
      <c r="H37" s="46"/>
      <c r="I37" s="47"/>
    </row>
    <row r="38" spans="1:10" s="63" customFormat="1" ht="35.25" customHeight="1">
      <c r="A38" s="64"/>
      <c r="B38" s="64"/>
      <c r="C38" s="65"/>
      <c r="D38" s="65"/>
      <c r="E38" s="17"/>
      <c r="F38" s="5"/>
      <c r="G38" s="6"/>
      <c r="H38" s="6"/>
      <c r="I38" s="7"/>
    </row>
    <row r="39" spans="1:10" s="63" customFormat="1" ht="35.25" customHeight="1">
      <c r="A39" s="64"/>
      <c r="B39" s="64"/>
      <c r="C39" s="65"/>
      <c r="D39" s="65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1"/>
      <c r="D40" s="21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1"/>
      <c r="D41" s="21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1"/>
      <c r="D42" s="21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1"/>
      <c r="D43" s="21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1"/>
      <c r="D44" s="21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1"/>
      <c r="D45" s="21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1"/>
      <c r="D46" s="21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1"/>
      <c r="D47" s="21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1"/>
      <c r="D48" s="21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1"/>
      <c r="D49" s="21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1"/>
      <c r="D50" s="21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1"/>
      <c r="D51" s="21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1"/>
      <c r="D52" s="21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1"/>
      <c r="D53" s="21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1"/>
      <c r="D54" s="21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1"/>
      <c r="D55" s="21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1"/>
      <c r="D56" s="21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1"/>
      <c r="D57" s="21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1"/>
      <c r="D58" s="21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1"/>
      <c r="D59" s="21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1"/>
      <c r="D60" s="21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1"/>
      <c r="D61" s="21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1"/>
      <c r="D62" s="21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1"/>
      <c r="D63" s="21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1"/>
      <c r="D64" s="21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1"/>
      <c r="D65" s="21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1"/>
      <c r="D66" s="21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1"/>
      <c r="D67" s="21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1"/>
      <c r="D68" s="21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1"/>
      <c r="D69" s="21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1"/>
      <c r="D70" s="21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1"/>
      <c r="D71" s="21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1"/>
      <c r="D72" s="21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1"/>
      <c r="D73" s="21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1"/>
      <c r="D74" s="21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1"/>
      <c r="D75" s="21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1"/>
      <c r="D76" s="21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1"/>
      <c r="D77" s="21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1"/>
      <c r="D78" s="21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1"/>
      <c r="D79" s="21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1"/>
      <c r="D80" s="21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1"/>
      <c r="D81" s="21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1"/>
      <c r="D82" s="21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1"/>
      <c r="D83" s="21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1"/>
      <c r="D84" s="21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1"/>
      <c r="D85" s="21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1"/>
      <c r="D86" s="21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1"/>
      <c r="D87" s="21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1"/>
      <c r="D88" s="21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1"/>
      <c r="D89" s="21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1"/>
      <c r="D90" s="21"/>
      <c r="E90" s="17"/>
      <c r="F90" s="5"/>
      <c r="G90" s="6"/>
      <c r="H90" s="6"/>
      <c r="I90" s="7"/>
    </row>
    <row r="97" spans="4:4">
      <c r="D97" s="27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view="pageBreakPreview" zoomScaleNormal="70" zoomScaleSheetLayoutView="100" workbookViewId="0">
      <selection activeCell="N26" sqref="N26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80" customWidth="1" collapsed="1"/>
    <col min="7" max="7" width="31.140625" style="80" customWidth="1"/>
    <col min="8" max="8" width="29.7109375" style="80" customWidth="1" outlineLevel="1"/>
    <col min="9" max="9" width="29.7109375" style="80" customWidth="1"/>
    <col min="10" max="16384" width="9.140625" style="14"/>
  </cols>
  <sheetData>
    <row r="2" spans="1:10" ht="42.75" customHeight="1">
      <c r="A2" s="100" t="s">
        <v>176</v>
      </c>
      <c r="B2" s="100"/>
      <c r="C2" s="100"/>
      <c r="D2" s="100"/>
      <c r="E2" s="100"/>
      <c r="F2" s="100"/>
      <c r="G2" s="100"/>
      <c r="H2" s="100"/>
      <c r="I2" s="100"/>
    </row>
    <row r="3" spans="1:10" s="2" customFormat="1" ht="135.75" customHeight="1">
      <c r="A3" s="38" t="s">
        <v>0</v>
      </c>
      <c r="B3" s="38" t="s">
        <v>4</v>
      </c>
      <c r="C3" s="44" t="s">
        <v>5</v>
      </c>
      <c r="D3" s="87" t="s">
        <v>119</v>
      </c>
      <c r="E3" s="13" t="s">
        <v>21</v>
      </c>
      <c r="F3" s="48" t="s">
        <v>7</v>
      </c>
      <c r="G3" s="48" t="s">
        <v>1</v>
      </c>
      <c r="H3" s="48" t="s">
        <v>2</v>
      </c>
      <c r="I3" s="48" t="s">
        <v>3</v>
      </c>
    </row>
    <row r="4" spans="1:10" s="15" customFormat="1" ht="43.5" customHeight="1">
      <c r="A4" s="38">
        <v>1</v>
      </c>
      <c r="B4" s="43" t="s">
        <v>66</v>
      </c>
      <c r="C4" s="44">
        <v>2</v>
      </c>
      <c r="D4" s="44">
        <v>12</v>
      </c>
      <c r="E4" s="44">
        <f>C4*D4</f>
        <v>24</v>
      </c>
      <c r="F4" s="48" t="s">
        <v>153</v>
      </c>
      <c r="G4" s="48" t="s">
        <v>154</v>
      </c>
      <c r="H4" s="48" t="s">
        <v>155</v>
      </c>
      <c r="I4" s="76" t="s">
        <v>44</v>
      </c>
      <c r="J4" s="2"/>
    </row>
    <row r="5" spans="1:10" s="15" customFormat="1" ht="43.5" customHeight="1">
      <c r="A5" s="38">
        <v>2</v>
      </c>
      <c r="B5" s="43" t="s">
        <v>66</v>
      </c>
      <c r="C5" s="44">
        <v>0.7</v>
      </c>
      <c r="D5" s="44">
        <v>20</v>
      </c>
      <c r="E5" s="44">
        <f>C5*D5</f>
        <v>14</v>
      </c>
      <c r="F5" s="48" t="s">
        <v>41</v>
      </c>
      <c r="G5" s="48" t="s">
        <v>42</v>
      </c>
      <c r="H5" s="48" t="s">
        <v>43</v>
      </c>
      <c r="I5" s="76" t="s">
        <v>44</v>
      </c>
      <c r="J5" s="2"/>
    </row>
    <row r="6" spans="1:10" s="15" customFormat="1" ht="43.5" customHeight="1">
      <c r="A6" s="38">
        <v>3</v>
      </c>
      <c r="B6" s="43" t="s">
        <v>66</v>
      </c>
      <c r="C6" s="44">
        <v>400</v>
      </c>
      <c r="D6" s="44">
        <v>17</v>
      </c>
      <c r="E6" s="44">
        <f>C6*D6</f>
        <v>6800</v>
      </c>
      <c r="F6" s="48" t="s">
        <v>92</v>
      </c>
      <c r="G6" s="48" t="s">
        <v>95</v>
      </c>
      <c r="H6" s="48" t="s">
        <v>96</v>
      </c>
      <c r="I6" s="76" t="s">
        <v>131</v>
      </c>
      <c r="J6" s="2"/>
    </row>
    <row r="7" spans="1:10" ht="35.25" customHeight="1">
      <c r="A7" s="72"/>
      <c r="B7" s="73" t="s">
        <v>78</v>
      </c>
      <c r="C7" s="74">
        <f>SUM(C4:C6)</f>
        <v>402.7</v>
      </c>
      <c r="D7" s="74">
        <f>E7/C7</f>
        <v>16.980382418673951</v>
      </c>
      <c r="E7" s="90">
        <f>SUM(E4:E6)</f>
        <v>6838</v>
      </c>
      <c r="F7" s="48"/>
      <c r="G7" s="48"/>
      <c r="H7" s="48"/>
      <c r="I7" s="48"/>
    </row>
    <row r="8" spans="1:10" s="2" customFormat="1" ht="37.5" customHeight="1">
      <c r="A8" s="38">
        <v>1</v>
      </c>
      <c r="B8" s="43" t="s">
        <v>79</v>
      </c>
      <c r="C8" s="44">
        <v>20</v>
      </c>
      <c r="D8" s="44">
        <v>15</v>
      </c>
      <c r="E8" s="42">
        <f t="shared" ref="E8:E13" si="0">C8*D8</f>
        <v>300</v>
      </c>
      <c r="F8" s="48" t="s">
        <v>20</v>
      </c>
      <c r="G8" s="48" t="s">
        <v>157</v>
      </c>
      <c r="H8" s="48" t="s">
        <v>156</v>
      </c>
      <c r="I8" s="76" t="s">
        <v>158</v>
      </c>
      <c r="J8" s="14"/>
    </row>
    <row r="9" spans="1:10" s="2" customFormat="1" ht="37.5" customHeight="1">
      <c r="A9" s="38">
        <v>2</v>
      </c>
      <c r="B9" s="43" t="s">
        <v>79</v>
      </c>
      <c r="C9" s="44">
        <v>14.5</v>
      </c>
      <c r="D9" s="44">
        <v>20</v>
      </c>
      <c r="E9" s="42">
        <f t="shared" si="0"/>
        <v>290</v>
      </c>
      <c r="F9" s="48" t="s">
        <v>41</v>
      </c>
      <c r="G9" s="48" t="s">
        <v>42</v>
      </c>
      <c r="H9" s="48" t="s">
        <v>43</v>
      </c>
      <c r="I9" s="76" t="s">
        <v>44</v>
      </c>
      <c r="J9" s="14"/>
    </row>
    <row r="10" spans="1:10" s="2" customFormat="1" ht="37.5" customHeight="1">
      <c r="A10" s="38">
        <v>3</v>
      </c>
      <c r="B10" s="43" t="s">
        <v>79</v>
      </c>
      <c r="C10" s="44">
        <v>3</v>
      </c>
      <c r="D10" s="44">
        <v>20</v>
      </c>
      <c r="E10" s="42">
        <f t="shared" si="0"/>
        <v>60</v>
      </c>
      <c r="F10" s="48" t="s">
        <v>180</v>
      </c>
      <c r="G10" s="48" t="s">
        <v>181</v>
      </c>
      <c r="H10" s="48" t="s">
        <v>182</v>
      </c>
      <c r="I10" s="76" t="s">
        <v>183</v>
      </c>
      <c r="J10" s="14"/>
    </row>
    <row r="11" spans="1:10" s="15" customFormat="1" ht="43.5" customHeight="1">
      <c r="A11" s="38">
        <v>4</v>
      </c>
      <c r="B11" s="43" t="s">
        <v>79</v>
      </c>
      <c r="C11" s="44">
        <v>30</v>
      </c>
      <c r="D11" s="44">
        <v>17</v>
      </c>
      <c r="E11" s="44">
        <f t="shared" si="0"/>
        <v>510</v>
      </c>
      <c r="F11" s="48" t="s">
        <v>92</v>
      </c>
      <c r="G11" s="48" t="s">
        <v>95</v>
      </c>
      <c r="H11" s="48" t="s">
        <v>96</v>
      </c>
      <c r="I11" s="76" t="s">
        <v>131</v>
      </c>
      <c r="J11" s="2"/>
    </row>
    <row r="12" spans="1:10" s="15" customFormat="1" ht="43.5" customHeight="1">
      <c r="A12" s="38">
        <v>5</v>
      </c>
      <c r="B12" s="43" t="s">
        <v>79</v>
      </c>
      <c r="C12" s="44">
        <v>15</v>
      </c>
      <c r="D12" s="44">
        <v>17</v>
      </c>
      <c r="E12" s="44">
        <f t="shared" si="0"/>
        <v>255</v>
      </c>
      <c r="F12" s="48" t="s">
        <v>92</v>
      </c>
      <c r="G12" s="48" t="s">
        <v>141</v>
      </c>
      <c r="H12" s="48"/>
      <c r="I12" s="76" t="s">
        <v>175</v>
      </c>
      <c r="J12" s="2"/>
    </row>
    <row r="13" spans="1:10" s="2" customFormat="1" ht="37.5" customHeight="1">
      <c r="A13" s="38">
        <v>6</v>
      </c>
      <c r="B13" s="43" t="s">
        <v>79</v>
      </c>
      <c r="C13" s="44">
        <v>2800</v>
      </c>
      <c r="D13" s="44">
        <v>12</v>
      </c>
      <c r="E13" s="42">
        <f t="shared" si="0"/>
        <v>33600</v>
      </c>
      <c r="F13" s="48" t="s">
        <v>67</v>
      </c>
      <c r="G13" s="48" t="s">
        <v>139</v>
      </c>
      <c r="H13" s="48"/>
      <c r="I13" s="76" t="s">
        <v>140</v>
      </c>
      <c r="J13" s="14"/>
    </row>
    <row r="14" spans="1:10" s="49" customFormat="1" ht="28.5" customHeight="1">
      <c r="A14" s="72"/>
      <c r="B14" s="73" t="s">
        <v>39</v>
      </c>
      <c r="C14" s="74">
        <f>SUM(C8:C13)</f>
        <v>2882.5</v>
      </c>
      <c r="D14" s="74">
        <f>E14/C14</f>
        <v>12.147441457068517</v>
      </c>
      <c r="E14" s="91">
        <f>SUM(E8:E13)</f>
        <v>35015</v>
      </c>
      <c r="F14" s="48"/>
      <c r="G14" s="48"/>
      <c r="H14" s="48"/>
      <c r="I14" s="48"/>
      <c r="J14" s="58"/>
    </row>
    <row r="15" spans="1:10" s="49" customFormat="1" ht="38.25" customHeight="1">
      <c r="A15" s="38">
        <v>1</v>
      </c>
      <c r="B15" s="43" t="s">
        <v>55</v>
      </c>
      <c r="C15" s="44">
        <v>1.9</v>
      </c>
      <c r="D15" s="44">
        <v>20</v>
      </c>
      <c r="E15" s="42">
        <f>C15*D15</f>
        <v>38</v>
      </c>
      <c r="F15" s="48" t="s">
        <v>41</v>
      </c>
      <c r="G15" s="48" t="s">
        <v>42</v>
      </c>
      <c r="H15" s="48" t="s">
        <v>43</v>
      </c>
      <c r="I15" s="76" t="s">
        <v>44</v>
      </c>
      <c r="J15" s="66"/>
    </row>
    <row r="16" spans="1:10" s="15" customFormat="1" ht="43.5" customHeight="1">
      <c r="A16" s="38">
        <v>2</v>
      </c>
      <c r="B16" s="43" t="s">
        <v>55</v>
      </c>
      <c r="C16" s="44">
        <v>50</v>
      </c>
      <c r="D16" s="44">
        <v>12</v>
      </c>
      <c r="E16" s="44">
        <f>C16*D16</f>
        <v>600</v>
      </c>
      <c r="F16" s="48" t="s">
        <v>92</v>
      </c>
      <c r="G16" s="48" t="s">
        <v>141</v>
      </c>
      <c r="H16" s="48"/>
      <c r="I16" s="76" t="s">
        <v>175</v>
      </c>
      <c r="J16" s="2"/>
    </row>
    <row r="17" spans="1:10" ht="25.5" customHeight="1">
      <c r="A17" s="72"/>
      <c r="B17" s="73" t="s">
        <v>54</v>
      </c>
      <c r="C17" s="74">
        <f>SUM(C15:C16)</f>
        <v>51.9</v>
      </c>
      <c r="D17" s="74">
        <f>E17/C17</f>
        <v>12.292870905587669</v>
      </c>
      <c r="E17" s="90">
        <f>SUM(E15:E16)</f>
        <v>638</v>
      </c>
      <c r="F17" s="48"/>
      <c r="G17" s="48"/>
      <c r="H17" s="48"/>
      <c r="I17" s="48"/>
    </row>
    <row r="18" spans="1:10" ht="25.5" customHeight="1">
      <c r="A18" s="72"/>
      <c r="B18" s="73" t="s">
        <v>184</v>
      </c>
      <c r="C18" s="74">
        <v>0.6</v>
      </c>
      <c r="D18" s="74">
        <v>300</v>
      </c>
      <c r="E18" s="42">
        <f>C18*D18</f>
        <v>180</v>
      </c>
      <c r="F18" s="48"/>
      <c r="G18" s="48"/>
      <c r="H18" s="48"/>
      <c r="I18" s="48"/>
    </row>
    <row r="19" spans="1:10" s="15" customFormat="1" ht="38.25" customHeight="1">
      <c r="A19" s="38">
        <v>1</v>
      </c>
      <c r="B19" s="43" t="s">
        <v>48</v>
      </c>
      <c r="C19" s="44">
        <v>1.1000000000000001</v>
      </c>
      <c r="D19" s="44">
        <v>20</v>
      </c>
      <c r="E19" s="42">
        <f>C19*D19</f>
        <v>22</v>
      </c>
      <c r="F19" s="48" t="s">
        <v>41</v>
      </c>
      <c r="G19" s="48" t="s">
        <v>42</v>
      </c>
      <c r="H19" s="48" t="s">
        <v>43</v>
      </c>
      <c r="I19" s="76" t="s">
        <v>44</v>
      </c>
    </row>
    <row r="20" spans="1:10" s="2" customFormat="1" ht="27.75" customHeight="1">
      <c r="A20" s="72"/>
      <c r="B20" s="73" t="s">
        <v>47</v>
      </c>
      <c r="C20" s="74">
        <f>SUM(C19:C19)</f>
        <v>1.1000000000000001</v>
      </c>
      <c r="D20" s="74">
        <f>E20/C20</f>
        <v>20</v>
      </c>
      <c r="E20" s="90">
        <f>SUM(E19:E19)</f>
        <v>22</v>
      </c>
      <c r="F20" s="48"/>
      <c r="G20" s="48"/>
      <c r="H20" s="48"/>
      <c r="I20" s="76"/>
    </row>
    <row r="21" spans="1:10" s="2" customFormat="1" ht="33.75" customHeight="1">
      <c r="A21" s="23">
        <v>1</v>
      </c>
      <c r="B21" s="43" t="s">
        <v>63</v>
      </c>
      <c r="C21" s="44">
        <v>0.52</v>
      </c>
      <c r="D21" s="44">
        <v>16</v>
      </c>
      <c r="E21" s="38">
        <f>C21*D21</f>
        <v>8.32</v>
      </c>
      <c r="F21" s="48" t="s">
        <v>41</v>
      </c>
      <c r="G21" s="48" t="s">
        <v>42</v>
      </c>
      <c r="H21" s="48" t="s">
        <v>43</v>
      </c>
      <c r="I21" s="48" t="s">
        <v>44</v>
      </c>
    </row>
    <row r="22" spans="1:10" s="2" customFormat="1" ht="37.5" customHeight="1">
      <c r="A22" s="38">
        <v>2</v>
      </c>
      <c r="B22" s="43" t="s">
        <v>63</v>
      </c>
      <c r="C22" s="44">
        <v>1.5</v>
      </c>
      <c r="D22" s="44">
        <v>12</v>
      </c>
      <c r="E22" s="42">
        <f>C22*D22</f>
        <v>18</v>
      </c>
      <c r="F22" s="48" t="s">
        <v>67</v>
      </c>
      <c r="G22" s="48" t="s">
        <v>167</v>
      </c>
      <c r="H22" s="48" t="s">
        <v>168</v>
      </c>
      <c r="I22" s="76" t="s">
        <v>169</v>
      </c>
      <c r="J22" s="14"/>
    </row>
    <row r="23" spans="1:10" s="2" customFormat="1" ht="37.5" customHeight="1">
      <c r="A23" s="38">
        <v>3</v>
      </c>
      <c r="B23" s="43" t="s">
        <v>63</v>
      </c>
      <c r="C23" s="44">
        <v>4</v>
      </c>
      <c r="D23" s="44">
        <v>12</v>
      </c>
      <c r="E23" s="42">
        <f>C23*D23</f>
        <v>48</v>
      </c>
      <c r="F23" s="48" t="s">
        <v>67</v>
      </c>
      <c r="G23" s="48" t="s">
        <v>164</v>
      </c>
      <c r="H23" s="48" t="s">
        <v>165</v>
      </c>
      <c r="I23" s="76" t="s">
        <v>166</v>
      </c>
      <c r="J23" s="14"/>
    </row>
    <row r="24" spans="1:10" s="15" customFormat="1" ht="38.25" customHeight="1">
      <c r="A24" s="92"/>
      <c r="B24" s="73" t="s">
        <v>110</v>
      </c>
      <c r="C24" s="74">
        <f>SUM(C21:C23)</f>
        <v>6.02</v>
      </c>
      <c r="D24" s="74">
        <f>E24/C24</f>
        <v>12.345514950166113</v>
      </c>
      <c r="E24" s="93">
        <f>SUM(E21:E23)</f>
        <v>74.319999999999993</v>
      </c>
      <c r="F24" s="48"/>
      <c r="G24" s="48"/>
      <c r="H24" s="48"/>
      <c r="I24" s="76"/>
    </row>
    <row r="25" spans="1:10" s="15" customFormat="1" ht="43.5" customHeight="1">
      <c r="A25" s="38">
        <v>1</v>
      </c>
      <c r="B25" s="43" t="s">
        <v>80</v>
      </c>
      <c r="C25" s="44">
        <v>1</v>
      </c>
      <c r="D25" s="44">
        <v>40</v>
      </c>
      <c r="E25" s="44">
        <f>C25*D25</f>
        <v>40</v>
      </c>
      <c r="F25" s="48" t="s">
        <v>144</v>
      </c>
      <c r="G25" s="48" t="s">
        <v>82</v>
      </c>
      <c r="H25" s="48" t="s">
        <v>83</v>
      </c>
      <c r="I25" s="76" t="s">
        <v>84</v>
      </c>
      <c r="J25" s="2"/>
    </row>
    <row r="26" spans="1:10" s="15" customFormat="1" ht="43.5" customHeight="1">
      <c r="A26" s="38">
        <v>2</v>
      </c>
      <c r="B26" s="43" t="s">
        <v>80</v>
      </c>
      <c r="C26" s="44">
        <v>15</v>
      </c>
      <c r="D26" s="44">
        <v>55</v>
      </c>
      <c r="E26" s="44">
        <f>C26*D26</f>
        <v>825</v>
      </c>
      <c r="F26" s="48" t="s">
        <v>11</v>
      </c>
      <c r="G26" s="48" t="s">
        <v>162</v>
      </c>
      <c r="H26" s="48"/>
      <c r="I26" s="76" t="s">
        <v>163</v>
      </c>
      <c r="J26" s="2"/>
    </row>
    <row r="27" spans="1:10" s="15" customFormat="1" ht="43.5" customHeight="1">
      <c r="A27" s="38">
        <v>3</v>
      </c>
      <c r="B27" s="43" t="s">
        <v>80</v>
      </c>
      <c r="C27" s="44">
        <v>1872.5</v>
      </c>
      <c r="D27" s="44">
        <v>50</v>
      </c>
      <c r="E27" s="44">
        <f>C27*D27</f>
        <v>93625</v>
      </c>
      <c r="F27" s="48" t="s">
        <v>74</v>
      </c>
      <c r="G27" s="48" t="s">
        <v>61</v>
      </c>
      <c r="H27" s="48"/>
      <c r="I27" s="76" t="s">
        <v>145</v>
      </c>
      <c r="J27" s="2"/>
    </row>
    <row r="28" spans="1:10" s="15" customFormat="1" ht="38.25" customHeight="1">
      <c r="A28" s="92"/>
      <c r="B28" s="73" t="s">
        <v>80</v>
      </c>
      <c r="C28" s="74">
        <f>SUM(C25:C27)</f>
        <v>1888.5</v>
      </c>
      <c r="D28" s="74">
        <f>E28/C28</f>
        <v>50.0344188509399</v>
      </c>
      <c r="E28" s="93">
        <f>SUM(E25:E27)</f>
        <v>94490</v>
      </c>
      <c r="F28" s="48"/>
      <c r="G28" s="48"/>
      <c r="H28" s="48"/>
      <c r="I28" s="76"/>
    </row>
    <row r="29" spans="1:10" s="15" customFormat="1" ht="35.25" customHeight="1">
      <c r="A29" s="5"/>
      <c r="B29" s="5"/>
      <c r="C29" s="21"/>
      <c r="D29" s="21"/>
      <c r="E29" s="17"/>
      <c r="F29" s="77"/>
      <c r="G29" s="77"/>
      <c r="H29" s="77"/>
      <c r="I29" s="78"/>
    </row>
    <row r="30" spans="1:10" s="15" customFormat="1" ht="35.25" customHeight="1">
      <c r="A30" s="5"/>
      <c r="B30" s="5"/>
      <c r="C30" s="21"/>
      <c r="D30" s="21"/>
      <c r="E30" s="17"/>
      <c r="F30" s="77"/>
      <c r="G30" s="77"/>
      <c r="H30" s="77"/>
      <c r="I30" s="78"/>
    </row>
    <row r="31" spans="1:10" s="15" customFormat="1" ht="35.25" customHeight="1">
      <c r="A31" s="5"/>
      <c r="B31" s="5"/>
      <c r="C31" s="21"/>
      <c r="D31" s="21"/>
      <c r="E31" s="17"/>
      <c r="F31" s="77"/>
      <c r="G31" s="77"/>
      <c r="H31" s="77"/>
      <c r="I31" s="78"/>
    </row>
    <row r="32" spans="1:10" s="15" customFormat="1" ht="35.25" customHeight="1">
      <c r="A32" s="5"/>
      <c r="B32" s="5"/>
      <c r="C32" s="21"/>
      <c r="D32" s="21"/>
      <c r="E32" s="17"/>
      <c r="F32" s="77"/>
      <c r="G32" s="77"/>
      <c r="H32" s="77"/>
      <c r="I32" s="78"/>
    </row>
    <row r="33" spans="1:9" s="15" customFormat="1" ht="35.25" customHeight="1">
      <c r="A33" s="5"/>
      <c r="B33" s="5"/>
      <c r="C33" s="21"/>
      <c r="D33" s="21"/>
      <c r="E33" s="17"/>
      <c r="F33" s="77"/>
      <c r="G33" s="77"/>
      <c r="H33" s="77"/>
      <c r="I33" s="78"/>
    </row>
    <row r="34" spans="1:9" s="15" customFormat="1" ht="35.25" customHeight="1">
      <c r="A34" s="5"/>
      <c r="B34" s="5"/>
      <c r="C34" s="21"/>
      <c r="D34" s="21"/>
      <c r="E34" s="17"/>
      <c r="F34" s="77"/>
      <c r="G34" s="77"/>
      <c r="H34" s="77"/>
      <c r="I34" s="78"/>
    </row>
    <row r="35" spans="1:9" s="15" customFormat="1" ht="35.25" customHeight="1">
      <c r="A35" s="5"/>
      <c r="B35" s="5"/>
      <c r="C35" s="21"/>
      <c r="D35" s="21"/>
      <c r="E35" s="17"/>
      <c r="F35" s="77"/>
      <c r="G35" s="77"/>
      <c r="H35" s="77"/>
      <c r="I35" s="78"/>
    </row>
    <row r="36" spans="1:9" s="15" customFormat="1" ht="35.25" customHeight="1">
      <c r="A36" s="5"/>
      <c r="B36" s="5"/>
      <c r="C36" s="21"/>
      <c r="D36" s="21"/>
      <c r="E36" s="17"/>
      <c r="F36" s="77"/>
      <c r="G36" s="77"/>
      <c r="H36" s="77"/>
      <c r="I36" s="78"/>
    </row>
    <row r="37" spans="1:9" s="15" customFormat="1" ht="35.25" customHeight="1">
      <c r="A37" s="5"/>
      <c r="B37" s="5"/>
      <c r="C37" s="21"/>
      <c r="D37" s="21"/>
      <c r="E37" s="17"/>
      <c r="F37" s="77"/>
      <c r="G37" s="77"/>
      <c r="H37" s="77"/>
      <c r="I37" s="78"/>
    </row>
    <row r="38" spans="1:9" s="15" customFormat="1" ht="35.25" customHeight="1">
      <c r="A38" s="5"/>
      <c r="B38" s="5"/>
      <c r="C38" s="21"/>
      <c r="D38" s="21"/>
      <c r="E38" s="17"/>
      <c r="F38" s="77"/>
      <c r="G38" s="77"/>
      <c r="H38" s="77"/>
      <c r="I38" s="78"/>
    </row>
    <row r="39" spans="1:9" s="15" customFormat="1" ht="35.25" customHeight="1">
      <c r="A39" s="5"/>
      <c r="B39" s="5"/>
      <c r="C39" s="21"/>
      <c r="D39" s="21"/>
      <c r="E39" s="17"/>
      <c r="F39" s="77"/>
      <c r="G39" s="77"/>
      <c r="H39" s="77"/>
      <c r="I39" s="77"/>
    </row>
    <row r="40" spans="1:9" s="15" customFormat="1" ht="35.25" customHeight="1">
      <c r="A40" s="5"/>
      <c r="B40" s="5"/>
      <c r="C40" s="21"/>
      <c r="D40" s="21"/>
      <c r="E40" s="17"/>
      <c r="F40" s="77"/>
      <c r="G40" s="77"/>
      <c r="H40" s="77"/>
      <c r="I40" s="77"/>
    </row>
    <row r="41" spans="1:9" s="15" customFormat="1" ht="35.25" customHeight="1">
      <c r="A41" s="5"/>
      <c r="B41" s="5"/>
      <c r="C41" s="21"/>
      <c r="D41" s="21"/>
      <c r="E41" s="17"/>
      <c r="F41" s="77"/>
      <c r="G41" s="77"/>
      <c r="H41" s="77"/>
      <c r="I41" s="77"/>
    </row>
    <row r="42" spans="1:9" s="15" customFormat="1" ht="35.25" customHeight="1">
      <c r="A42" s="5"/>
      <c r="B42" s="5"/>
      <c r="C42" s="21"/>
      <c r="D42" s="21"/>
      <c r="E42" s="17"/>
      <c r="F42" s="77"/>
      <c r="G42" s="77"/>
      <c r="H42" s="77"/>
      <c r="I42" s="77"/>
    </row>
    <row r="43" spans="1:9" s="15" customFormat="1" ht="35.25" customHeight="1">
      <c r="A43" s="5"/>
      <c r="B43" s="5"/>
      <c r="C43" s="21"/>
      <c r="D43" s="21"/>
      <c r="E43" s="17"/>
      <c r="F43" s="77"/>
      <c r="G43" s="77"/>
      <c r="H43" s="77"/>
      <c r="I43" s="77"/>
    </row>
    <row r="44" spans="1:9" s="15" customFormat="1" ht="35.25" customHeight="1">
      <c r="A44" s="5"/>
      <c r="B44" s="5"/>
      <c r="C44" s="21"/>
      <c r="D44" s="21"/>
      <c r="E44" s="17"/>
      <c r="F44" s="77"/>
      <c r="G44" s="77"/>
      <c r="H44" s="77"/>
      <c r="I44" s="77"/>
    </row>
    <row r="45" spans="1:9" s="15" customFormat="1" ht="35.25" customHeight="1">
      <c r="A45" s="5"/>
      <c r="B45" s="5"/>
      <c r="C45" s="21"/>
      <c r="D45" s="21"/>
      <c r="E45" s="17"/>
      <c r="F45" s="77"/>
      <c r="G45" s="77"/>
      <c r="H45" s="77"/>
      <c r="I45" s="77"/>
    </row>
    <row r="46" spans="1:9" s="15" customFormat="1" ht="35.25" customHeight="1">
      <c r="A46" s="5"/>
      <c r="B46" s="5"/>
      <c r="C46" s="21"/>
      <c r="D46" s="21"/>
      <c r="E46" s="17"/>
      <c r="F46" s="77"/>
      <c r="G46" s="77"/>
      <c r="H46" s="77"/>
      <c r="I46" s="77"/>
    </row>
    <row r="47" spans="1:9" s="15" customFormat="1" ht="35.25" customHeight="1">
      <c r="A47" s="5"/>
      <c r="B47" s="5"/>
      <c r="C47" s="21"/>
      <c r="D47" s="21"/>
      <c r="E47" s="17"/>
      <c r="F47" s="77"/>
      <c r="G47" s="77"/>
      <c r="H47" s="77"/>
      <c r="I47" s="77"/>
    </row>
    <row r="48" spans="1:9" s="15" customFormat="1" ht="35.25" customHeight="1">
      <c r="A48" s="5"/>
      <c r="B48" s="5"/>
      <c r="C48" s="21"/>
      <c r="D48" s="21"/>
      <c r="E48" s="17"/>
      <c r="F48" s="77"/>
      <c r="G48" s="77"/>
      <c r="H48" s="77"/>
      <c r="I48" s="77"/>
    </row>
    <row r="49" spans="1:9" s="15" customFormat="1" ht="35.25" customHeight="1">
      <c r="A49" s="5"/>
      <c r="B49" s="5"/>
      <c r="C49" s="21"/>
      <c r="D49" s="21"/>
      <c r="E49" s="17"/>
      <c r="F49" s="77"/>
      <c r="G49" s="77"/>
      <c r="H49" s="77"/>
      <c r="I49" s="77"/>
    </row>
    <row r="50" spans="1:9" s="15" customFormat="1" ht="35.25" customHeight="1">
      <c r="A50" s="5"/>
      <c r="B50" s="5"/>
      <c r="C50" s="21"/>
      <c r="D50" s="21"/>
      <c r="E50" s="17"/>
      <c r="F50" s="77"/>
      <c r="G50" s="77"/>
      <c r="H50" s="77"/>
      <c r="I50" s="79"/>
    </row>
    <row r="51" spans="1:9" s="15" customFormat="1" ht="35.25" customHeight="1">
      <c r="A51" s="5"/>
      <c r="B51" s="5"/>
      <c r="C51" s="21"/>
      <c r="D51" s="21"/>
      <c r="E51" s="17"/>
      <c r="F51" s="77"/>
      <c r="G51" s="77"/>
      <c r="H51" s="77"/>
      <c r="I51" s="77"/>
    </row>
    <row r="52" spans="1:9" s="15" customFormat="1" ht="35.25" customHeight="1">
      <c r="A52" s="5"/>
      <c r="B52" s="5"/>
      <c r="C52" s="21"/>
      <c r="D52" s="21"/>
      <c r="E52" s="17"/>
      <c r="F52" s="77"/>
      <c r="G52" s="77"/>
      <c r="H52" s="77"/>
      <c r="I52" s="77"/>
    </row>
    <row r="53" spans="1:9" s="15" customFormat="1" ht="35.25" customHeight="1">
      <c r="A53" s="5"/>
      <c r="B53" s="5"/>
      <c r="C53" s="21"/>
      <c r="D53" s="21"/>
      <c r="E53" s="17"/>
      <c r="F53" s="77"/>
      <c r="G53" s="77"/>
      <c r="H53" s="77"/>
      <c r="I53" s="77"/>
    </row>
    <row r="54" spans="1:9" s="15" customFormat="1" ht="35.25" customHeight="1">
      <c r="A54" s="5"/>
      <c r="B54" s="5"/>
      <c r="C54" s="21"/>
      <c r="D54" s="21"/>
      <c r="E54" s="17"/>
      <c r="F54" s="77"/>
      <c r="G54" s="77"/>
      <c r="H54" s="77"/>
      <c r="I54" s="77"/>
    </row>
    <row r="55" spans="1:9" s="15" customFormat="1" ht="35.25" customHeight="1">
      <c r="A55" s="5"/>
      <c r="B55" s="5"/>
      <c r="C55" s="21"/>
      <c r="D55" s="21"/>
      <c r="E55" s="17"/>
      <c r="F55" s="77"/>
      <c r="G55" s="77"/>
      <c r="H55" s="77"/>
      <c r="I55" s="77"/>
    </row>
    <row r="56" spans="1:9" s="15" customFormat="1" ht="35.25" customHeight="1">
      <c r="A56" s="5"/>
      <c r="B56" s="5"/>
      <c r="C56" s="21"/>
      <c r="D56" s="21"/>
      <c r="E56" s="17"/>
      <c r="F56" s="77"/>
      <c r="G56" s="77"/>
      <c r="H56" s="77"/>
      <c r="I56" s="77"/>
    </row>
    <row r="57" spans="1:9" s="15" customFormat="1" ht="35.25" customHeight="1">
      <c r="A57" s="5"/>
      <c r="B57" s="5"/>
      <c r="C57" s="21"/>
      <c r="D57" s="21"/>
      <c r="E57" s="17"/>
      <c r="F57" s="77"/>
      <c r="G57" s="77"/>
      <c r="H57" s="77"/>
      <c r="I57" s="77"/>
    </row>
    <row r="58" spans="1:9" s="15" customFormat="1" ht="35.25" customHeight="1">
      <c r="A58" s="5"/>
      <c r="B58" s="5"/>
      <c r="C58" s="21"/>
      <c r="D58" s="21"/>
      <c r="E58" s="17"/>
      <c r="F58" s="77"/>
      <c r="G58" s="77"/>
      <c r="H58" s="77"/>
      <c r="I58" s="77"/>
    </row>
    <row r="59" spans="1:9" s="15" customFormat="1" ht="35.25" customHeight="1">
      <c r="A59" s="5"/>
      <c r="B59" s="5"/>
      <c r="C59" s="21"/>
      <c r="D59" s="21"/>
      <c r="E59" s="17"/>
      <c r="F59" s="77"/>
      <c r="G59" s="77"/>
      <c r="H59" s="77"/>
      <c r="I59" s="77"/>
    </row>
    <row r="60" spans="1:9" s="15" customFormat="1" ht="35.25" customHeight="1">
      <c r="A60" s="5"/>
      <c r="B60" s="5"/>
      <c r="C60" s="21"/>
      <c r="D60" s="21"/>
      <c r="E60" s="17"/>
      <c r="F60" s="77"/>
      <c r="G60" s="77"/>
      <c r="H60" s="77"/>
      <c r="I60" s="78"/>
    </row>
    <row r="61" spans="1:9" s="15" customFormat="1" ht="35.25" customHeight="1">
      <c r="A61" s="5"/>
      <c r="B61" s="5"/>
      <c r="C61" s="21"/>
      <c r="D61" s="21"/>
      <c r="E61" s="17"/>
      <c r="F61" s="77"/>
      <c r="G61" s="77"/>
      <c r="H61" s="77"/>
      <c r="I61" s="78"/>
    </row>
    <row r="62" spans="1:9" s="15" customFormat="1" ht="35.25" customHeight="1">
      <c r="A62" s="5"/>
      <c r="B62" s="5"/>
      <c r="C62" s="21"/>
      <c r="D62" s="21"/>
      <c r="E62" s="17"/>
      <c r="F62" s="77"/>
      <c r="G62" s="77"/>
      <c r="H62" s="77"/>
      <c r="I62" s="78"/>
    </row>
    <row r="63" spans="1:9" s="15" customFormat="1" ht="35.25" customHeight="1">
      <c r="A63" s="5"/>
      <c r="B63" s="5"/>
      <c r="C63" s="21"/>
      <c r="D63" s="21"/>
      <c r="E63" s="17"/>
      <c r="F63" s="77"/>
      <c r="G63" s="77"/>
      <c r="H63" s="77"/>
      <c r="I63" s="78"/>
    </row>
    <row r="64" spans="1:9" s="15" customFormat="1" ht="35.25" customHeight="1">
      <c r="A64" s="5"/>
      <c r="B64" s="5"/>
      <c r="C64" s="21"/>
      <c r="D64" s="21"/>
      <c r="E64" s="17"/>
      <c r="F64" s="77"/>
      <c r="G64" s="77"/>
      <c r="H64" s="77"/>
      <c r="I64" s="78"/>
    </row>
    <row r="65" spans="1:9" s="15" customFormat="1" ht="35.25" customHeight="1">
      <c r="A65" s="5"/>
      <c r="B65" s="5"/>
      <c r="C65" s="21"/>
      <c r="D65" s="21"/>
      <c r="E65" s="17"/>
      <c r="F65" s="77"/>
      <c r="G65" s="77"/>
      <c r="H65" s="77"/>
      <c r="I65" s="78"/>
    </row>
    <row r="66" spans="1:9" s="15" customFormat="1" ht="35.25" customHeight="1">
      <c r="A66" s="5"/>
      <c r="B66" s="5"/>
      <c r="C66" s="21"/>
      <c r="D66" s="21"/>
      <c r="E66" s="17"/>
      <c r="F66" s="77"/>
      <c r="G66" s="77"/>
      <c r="H66" s="77"/>
      <c r="I66" s="78"/>
    </row>
    <row r="67" spans="1:9" s="15" customFormat="1" ht="35.25" customHeight="1">
      <c r="A67" s="5"/>
      <c r="B67" s="5"/>
      <c r="C67" s="21"/>
      <c r="D67" s="21"/>
      <c r="E67" s="17"/>
      <c r="F67" s="77"/>
      <c r="G67" s="77"/>
      <c r="H67" s="77"/>
      <c r="I67" s="78"/>
    </row>
    <row r="68" spans="1:9" s="15" customFormat="1" ht="35.25" customHeight="1">
      <c r="A68" s="5"/>
      <c r="B68" s="5"/>
      <c r="C68" s="21"/>
      <c r="D68" s="21"/>
      <c r="E68" s="17"/>
      <c r="F68" s="77"/>
      <c r="G68" s="77"/>
      <c r="H68" s="77"/>
      <c r="I68" s="78"/>
    </row>
    <row r="69" spans="1:9" s="15" customFormat="1" ht="35.25" customHeight="1">
      <c r="A69" s="5"/>
      <c r="B69" s="5"/>
      <c r="C69" s="21"/>
      <c r="D69" s="21"/>
      <c r="E69" s="17"/>
      <c r="F69" s="77"/>
      <c r="G69" s="77"/>
      <c r="H69" s="77"/>
      <c r="I69" s="78"/>
    </row>
    <row r="70" spans="1:9" s="15" customFormat="1" ht="35.25" customHeight="1">
      <c r="A70" s="5"/>
      <c r="B70" s="5"/>
      <c r="C70" s="21"/>
      <c r="D70" s="21"/>
      <c r="E70" s="17"/>
      <c r="F70" s="77"/>
      <c r="G70" s="77"/>
      <c r="H70" s="77"/>
      <c r="I70" s="78"/>
    </row>
    <row r="71" spans="1:9" s="15" customFormat="1" ht="35.25" customHeight="1">
      <c r="A71" s="5"/>
      <c r="B71" s="5"/>
      <c r="C71" s="21"/>
      <c r="D71" s="21"/>
      <c r="E71" s="17"/>
      <c r="F71" s="77"/>
      <c r="G71" s="77"/>
      <c r="H71" s="77"/>
      <c r="I71" s="77"/>
    </row>
    <row r="72" spans="1:9" s="15" customFormat="1" ht="35.25" customHeight="1">
      <c r="A72" s="5"/>
      <c r="B72" s="5"/>
      <c r="C72" s="21"/>
      <c r="D72" s="21"/>
      <c r="E72" s="17"/>
      <c r="F72" s="77"/>
      <c r="G72" s="77"/>
      <c r="H72" s="77"/>
      <c r="I72" s="77"/>
    </row>
    <row r="73" spans="1:9" s="15" customFormat="1" ht="35.25" customHeight="1">
      <c r="A73" s="5"/>
      <c r="B73" s="5"/>
      <c r="C73" s="21"/>
      <c r="D73" s="21"/>
      <c r="E73" s="17"/>
      <c r="F73" s="77"/>
      <c r="G73" s="77"/>
      <c r="H73" s="77"/>
      <c r="I73" s="77"/>
    </row>
    <row r="74" spans="1:9" s="15" customFormat="1" ht="35.25" customHeight="1">
      <c r="A74" s="5"/>
      <c r="B74" s="5"/>
      <c r="C74" s="21"/>
      <c r="D74" s="21"/>
      <c r="E74" s="17"/>
      <c r="F74" s="77"/>
      <c r="G74" s="77"/>
      <c r="H74" s="77"/>
      <c r="I74" s="77"/>
    </row>
    <row r="75" spans="1:9">
      <c r="A75" s="5"/>
      <c r="B75" s="5"/>
      <c r="C75" s="21"/>
      <c r="D75" s="21"/>
      <c r="E75" s="17"/>
      <c r="F75" s="77"/>
      <c r="G75" s="77"/>
      <c r="H75" s="77"/>
      <c r="I75" s="77"/>
    </row>
    <row r="76" spans="1:9">
      <c r="A76" s="5"/>
      <c r="B76" s="5"/>
      <c r="C76" s="21"/>
      <c r="D76" s="21"/>
      <c r="E76" s="17"/>
      <c r="F76" s="77"/>
      <c r="G76" s="77"/>
      <c r="H76" s="77"/>
      <c r="I76" s="77"/>
    </row>
    <row r="77" spans="1:9">
      <c r="A77" s="5"/>
      <c r="B77" s="5"/>
      <c r="C77" s="21"/>
      <c r="D77" s="21"/>
      <c r="E77" s="17"/>
      <c r="F77" s="77"/>
      <c r="G77" s="77"/>
      <c r="H77" s="77"/>
      <c r="I77" s="77"/>
    </row>
    <row r="78" spans="1:9">
      <c r="A78" s="5"/>
      <c r="B78" s="5"/>
      <c r="C78" s="21"/>
      <c r="D78" s="21"/>
      <c r="E78" s="17"/>
      <c r="F78" s="77"/>
      <c r="G78" s="77"/>
      <c r="H78" s="77"/>
      <c r="I78" s="77"/>
    </row>
    <row r="79" spans="1:9">
      <c r="A79" s="5"/>
      <c r="B79" s="5"/>
      <c r="C79" s="21"/>
      <c r="D79" s="21"/>
      <c r="E79" s="17"/>
      <c r="F79" s="77"/>
      <c r="G79" s="77"/>
      <c r="H79" s="77"/>
      <c r="I79" s="77"/>
    </row>
    <row r="80" spans="1:9">
      <c r="A80" s="5"/>
      <c r="B80" s="5"/>
      <c r="C80" s="21"/>
      <c r="D80" s="21"/>
      <c r="E80" s="17"/>
      <c r="F80" s="77"/>
      <c r="G80" s="77"/>
      <c r="H80" s="77"/>
      <c r="I80" s="78"/>
    </row>
    <row r="81" spans="1:9">
      <c r="A81" s="5"/>
      <c r="B81" s="5"/>
      <c r="C81" s="21"/>
      <c r="D81" s="21"/>
      <c r="E81" s="17"/>
      <c r="F81" s="77"/>
      <c r="G81" s="77"/>
      <c r="H81" s="77"/>
      <c r="I81" s="78"/>
    </row>
  </sheetData>
  <autoFilter ref="A3:J28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5" zoomScaleSheetLayoutView="85" workbookViewId="0">
      <selection activeCell="C11" sqref="C11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100" t="s">
        <v>185</v>
      </c>
      <c r="B2" s="100"/>
      <c r="C2" s="100"/>
      <c r="D2" s="100"/>
      <c r="E2" s="100"/>
      <c r="F2" s="100"/>
      <c r="G2" s="100"/>
      <c r="H2" s="100"/>
      <c r="I2" s="100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3" t="s">
        <v>4</v>
      </c>
      <c r="C4" s="23" t="s">
        <v>5</v>
      </c>
      <c r="D4" s="23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1" s="10" customFormat="1" ht="41.25" customHeight="1" thickBot="1">
      <c r="A5" s="34">
        <v>1</v>
      </c>
      <c r="B5" s="84" t="s">
        <v>14</v>
      </c>
      <c r="C5" s="85">
        <v>20</v>
      </c>
      <c r="D5" s="86">
        <v>80</v>
      </c>
      <c r="E5" s="35">
        <f>C5*D5</f>
        <v>1600</v>
      </c>
      <c r="F5" s="38" t="s">
        <v>11</v>
      </c>
      <c r="G5" s="38" t="s">
        <v>46</v>
      </c>
      <c r="H5" s="38" t="s">
        <v>60</v>
      </c>
      <c r="I5" s="38" t="s">
        <v>49</v>
      </c>
    </row>
    <row r="6" spans="1:11" s="10" customFormat="1" ht="41.25" customHeight="1" thickBot="1">
      <c r="A6" s="34">
        <v>2</v>
      </c>
      <c r="B6" s="84" t="s">
        <v>14</v>
      </c>
      <c r="C6" s="85">
        <v>40</v>
      </c>
      <c r="D6" s="86">
        <v>80</v>
      </c>
      <c r="E6" s="35">
        <f>C6*D6</f>
        <v>3200</v>
      </c>
      <c r="F6" s="38" t="s">
        <v>127</v>
      </c>
      <c r="G6" s="38" t="s">
        <v>150</v>
      </c>
      <c r="H6" s="38" t="s">
        <v>151</v>
      </c>
      <c r="I6" s="38" t="s">
        <v>152</v>
      </c>
    </row>
    <row r="7" spans="1:11" s="30" customFormat="1" ht="41.25" customHeight="1" thickBot="1">
      <c r="A7" s="34"/>
      <c r="B7" s="31" t="s">
        <v>14</v>
      </c>
      <c r="C7" s="32">
        <f>SUM(C5:C5)</f>
        <v>20</v>
      </c>
      <c r="D7" s="33">
        <f>E7/C7</f>
        <v>80</v>
      </c>
      <c r="E7" s="35">
        <f>SUM(E5:E5)</f>
        <v>1600</v>
      </c>
      <c r="F7" s="38"/>
      <c r="G7" s="38"/>
      <c r="H7" s="38"/>
      <c r="I7" s="38"/>
      <c r="J7" s="10"/>
      <c r="K7" s="10"/>
    </row>
    <row r="8" spans="1:11" s="75" customFormat="1" ht="44.25" customHeight="1">
      <c r="A8" s="48">
        <v>1</v>
      </c>
      <c r="B8" s="88" t="s">
        <v>15</v>
      </c>
      <c r="C8" s="89">
        <v>0.5</v>
      </c>
      <c r="D8" s="89">
        <v>180</v>
      </c>
      <c r="E8" s="82"/>
      <c r="F8" s="48" t="s">
        <v>20</v>
      </c>
      <c r="G8" s="48" t="s">
        <v>32</v>
      </c>
      <c r="H8" s="48" t="s">
        <v>33</v>
      </c>
      <c r="I8" s="76" t="s">
        <v>34</v>
      </c>
    </row>
    <row r="9" spans="1:11" ht="33.75" customHeight="1">
      <c r="A9" s="34">
        <v>2</v>
      </c>
      <c r="B9" s="51" t="s">
        <v>132</v>
      </c>
      <c r="C9" s="83">
        <v>0.2</v>
      </c>
      <c r="D9" s="83">
        <v>250</v>
      </c>
      <c r="E9" s="52">
        <f>C9*D9</f>
        <v>50</v>
      </c>
      <c r="F9" s="38" t="s">
        <v>8</v>
      </c>
      <c r="G9" s="38" t="s">
        <v>159</v>
      </c>
      <c r="H9" s="38" t="s">
        <v>160</v>
      </c>
      <c r="I9" s="45" t="s">
        <v>161</v>
      </c>
    </row>
    <row r="10" spans="1:11" ht="33.75" customHeight="1">
      <c r="A10" s="48">
        <v>3</v>
      </c>
      <c r="B10" s="51" t="s">
        <v>132</v>
      </c>
      <c r="C10" s="83">
        <v>0.1</v>
      </c>
      <c r="D10" s="83">
        <v>180</v>
      </c>
      <c r="E10" s="52">
        <f>C10*D10</f>
        <v>18</v>
      </c>
      <c r="F10" s="38" t="s">
        <v>11</v>
      </c>
      <c r="G10" s="38" t="s">
        <v>177</v>
      </c>
      <c r="H10" s="38" t="s">
        <v>178</v>
      </c>
      <c r="I10" s="45" t="s">
        <v>179</v>
      </c>
    </row>
    <row r="11" spans="1:11" ht="33.75" customHeight="1">
      <c r="A11" s="34">
        <v>4</v>
      </c>
      <c r="B11" s="51" t="s">
        <v>132</v>
      </c>
      <c r="C11" s="83">
        <v>0.5</v>
      </c>
      <c r="D11" s="83">
        <v>150</v>
      </c>
      <c r="E11" s="52">
        <f>C11*D11</f>
        <v>75</v>
      </c>
      <c r="F11" s="38" t="s">
        <v>133</v>
      </c>
      <c r="G11" s="38" t="s">
        <v>134</v>
      </c>
      <c r="H11" s="38" t="s">
        <v>134</v>
      </c>
      <c r="I11" s="45" t="s">
        <v>135</v>
      </c>
    </row>
    <row r="12" spans="1:11" ht="33.75" customHeight="1">
      <c r="A12" s="48">
        <v>5</v>
      </c>
      <c r="B12" s="51" t="s">
        <v>132</v>
      </c>
      <c r="C12" s="83">
        <v>0.3</v>
      </c>
      <c r="D12" s="83">
        <v>150</v>
      </c>
      <c r="E12" s="52">
        <f t="shared" ref="E12:E20" si="0">C12*D12</f>
        <v>45</v>
      </c>
      <c r="F12" s="38" t="s">
        <v>133</v>
      </c>
      <c r="G12" s="38" t="s">
        <v>136</v>
      </c>
      <c r="H12" s="38" t="s">
        <v>137</v>
      </c>
      <c r="I12" s="45" t="s">
        <v>138</v>
      </c>
    </row>
    <row r="13" spans="1:11" ht="33.75" customHeight="1">
      <c r="A13" s="34">
        <v>6</v>
      </c>
      <c r="B13" s="51" t="s">
        <v>15</v>
      </c>
      <c r="C13" s="44">
        <v>2</v>
      </c>
      <c r="D13" s="44">
        <v>120</v>
      </c>
      <c r="E13" s="52">
        <f t="shared" si="0"/>
        <v>240</v>
      </c>
      <c r="F13" s="38" t="s">
        <v>118</v>
      </c>
      <c r="G13" s="38" t="s">
        <v>122</v>
      </c>
      <c r="H13" s="38" t="s">
        <v>123</v>
      </c>
      <c r="I13" s="38" t="s">
        <v>124</v>
      </c>
    </row>
    <row r="14" spans="1:11" s="75" customFormat="1" ht="44.25" customHeight="1">
      <c r="A14" s="48">
        <v>7</v>
      </c>
      <c r="B14" s="81" t="s">
        <v>132</v>
      </c>
      <c r="C14" s="50">
        <v>2</v>
      </c>
      <c r="D14" s="50">
        <v>150</v>
      </c>
      <c r="E14" s="52">
        <f t="shared" si="0"/>
        <v>300</v>
      </c>
      <c r="F14" s="48" t="s">
        <v>13</v>
      </c>
      <c r="G14" s="48" t="s">
        <v>50</v>
      </c>
      <c r="H14" s="48" t="s">
        <v>24</v>
      </c>
      <c r="I14" s="76" t="s">
        <v>25</v>
      </c>
    </row>
    <row r="15" spans="1:11" ht="34.5" customHeight="1">
      <c r="A15" s="34">
        <v>8</v>
      </c>
      <c r="B15" s="51" t="s">
        <v>15</v>
      </c>
      <c r="C15" s="44">
        <v>0.5</v>
      </c>
      <c r="D15" s="44">
        <v>200</v>
      </c>
      <c r="E15" s="52">
        <f t="shared" si="0"/>
        <v>100</v>
      </c>
      <c r="F15" s="38" t="s">
        <v>64</v>
      </c>
      <c r="G15" s="38" t="s">
        <v>125</v>
      </c>
      <c r="H15" s="38" t="s">
        <v>125</v>
      </c>
      <c r="I15" s="38" t="s">
        <v>126</v>
      </c>
    </row>
    <row r="16" spans="1:11" ht="34.5" customHeight="1">
      <c r="A16" s="48">
        <v>9</v>
      </c>
      <c r="B16" s="51" t="s">
        <v>15</v>
      </c>
      <c r="C16" s="44">
        <v>0.2</v>
      </c>
      <c r="D16" s="44">
        <v>120</v>
      </c>
      <c r="E16" s="52">
        <f t="shared" si="0"/>
        <v>24</v>
      </c>
      <c r="F16" s="38" t="s">
        <v>127</v>
      </c>
      <c r="G16" s="38" t="s">
        <v>128</v>
      </c>
      <c r="H16" s="38" t="s">
        <v>129</v>
      </c>
      <c r="I16" s="38" t="s">
        <v>130</v>
      </c>
    </row>
    <row r="17" spans="1:9" ht="34.5" customHeight="1">
      <c r="A17" s="34">
        <v>10</v>
      </c>
      <c r="B17" s="51" t="s">
        <v>15</v>
      </c>
      <c r="C17" s="44">
        <v>0.7</v>
      </c>
      <c r="D17" s="44">
        <v>150</v>
      </c>
      <c r="E17" s="52">
        <f t="shared" si="0"/>
        <v>105</v>
      </c>
      <c r="F17" s="38" t="s">
        <v>92</v>
      </c>
      <c r="G17" s="38" t="s">
        <v>142</v>
      </c>
      <c r="H17" s="38" t="s">
        <v>142</v>
      </c>
      <c r="I17" s="38" t="s">
        <v>143</v>
      </c>
    </row>
    <row r="18" spans="1:9" ht="34.5" customHeight="1">
      <c r="A18" s="48">
        <v>11</v>
      </c>
      <c r="B18" s="51" t="s">
        <v>15</v>
      </c>
      <c r="C18" s="44">
        <v>0.7</v>
      </c>
      <c r="D18" s="44">
        <v>250</v>
      </c>
      <c r="E18" s="52">
        <f t="shared" si="0"/>
        <v>175</v>
      </c>
      <c r="F18" s="38" t="s">
        <v>10</v>
      </c>
      <c r="G18" s="38" t="s">
        <v>16</v>
      </c>
      <c r="H18" s="38" t="s">
        <v>17</v>
      </c>
      <c r="I18" s="38" t="s">
        <v>111</v>
      </c>
    </row>
    <row r="19" spans="1:9" ht="34.5" customHeight="1">
      <c r="A19" s="34">
        <v>12</v>
      </c>
      <c r="B19" s="51" t="s">
        <v>15</v>
      </c>
      <c r="C19" s="44">
        <v>0.5</v>
      </c>
      <c r="D19" s="44">
        <v>250</v>
      </c>
      <c r="E19" s="52">
        <f t="shared" si="0"/>
        <v>125</v>
      </c>
      <c r="F19" s="38" t="s">
        <v>10</v>
      </c>
      <c r="G19" s="38" t="s">
        <v>18</v>
      </c>
      <c r="H19" s="38" t="s">
        <v>19</v>
      </c>
      <c r="I19" s="38" t="s">
        <v>112</v>
      </c>
    </row>
    <row r="20" spans="1:9" ht="37.5" customHeight="1" thickBot="1">
      <c r="A20" s="48">
        <v>13</v>
      </c>
      <c r="B20" s="97" t="s">
        <v>15</v>
      </c>
      <c r="C20" s="83">
        <v>1</v>
      </c>
      <c r="D20" s="83">
        <v>300</v>
      </c>
      <c r="E20" s="52">
        <f t="shared" si="0"/>
        <v>300</v>
      </c>
      <c r="F20" s="38" t="s">
        <v>10</v>
      </c>
      <c r="G20" s="38" t="s">
        <v>35</v>
      </c>
      <c r="H20" s="38" t="s">
        <v>36</v>
      </c>
      <c r="I20" s="38" t="s">
        <v>113</v>
      </c>
    </row>
    <row r="21" spans="1:9" ht="30" customHeight="1" thickBot="1">
      <c r="A21" s="24"/>
      <c r="B21" s="36" t="s">
        <v>22</v>
      </c>
      <c r="C21" s="39">
        <f>SUM(C9:C20)</f>
        <v>8.6999999999999993</v>
      </c>
      <c r="D21" s="40">
        <f>E21/C21</f>
        <v>178.96551724137933</v>
      </c>
      <c r="E21" s="37">
        <f>SUM(E9:E20)</f>
        <v>1557</v>
      </c>
      <c r="F21" s="25"/>
      <c r="G21" s="26"/>
      <c r="H21" s="26"/>
      <c r="I21" s="28"/>
    </row>
    <row r="22" spans="1:9" s="75" customFormat="1" ht="44.25" customHeight="1">
      <c r="A22" s="48">
        <v>1</v>
      </c>
      <c r="B22" s="88" t="s">
        <v>26</v>
      </c>
      <c r="C22" s="89" t="s">
        <v>30</v>
      </c>
      <c r="D22" s="89" t="s">
        <v>37</v>
      </c>
      <c r="E22" s="82"/>
      <c r="F22" s="48" t="s">
        <v>20</v>
      </c>
      <c r="G22" s="48" t="s">
        <v>32</v>
      </c>
      <c r="H22" s="48" t="s">
        <v>33</v>
      </c>
      <c r="I22" s="76" t="s">
        <v>34</v>
      </c>
    </row>
    <row r="23" spans="1:9" s="75" customFormat="1" ht="44.25" customHeight="1">
      <c r="A23" s="48">
        <v>2</v>
      </c>
      <c r="B23" s="81" t="s">
        <v>26</v>
      </c>
      <c r="C23" s="50" t="s">
        <v>30</v>
      </c>
      <c r="D23" s="50" t="s">
        <v>31</v>
      </c>
      <c r="E23" s="48"/>
      <c r="F23" s="48" t="s">
        <v>13</v>
      </c>
      <c r="G23" s="48" t="s">
        <v>50</v>
      </c>
      <c r="H23" s="48" t="s">
        <v>24</v>
      </c>
      <c r="I23" s="76" t="s">
        <v>25</v>
      </c>
    </row>
    <row r="24" spans="1:9" s="75" customFormat="1" ht="44.25" customHeight="1">
      <c r="A24" s="48">
        <v>3</v>
      </c>
      <c r="B24" s="81" t="s">
        <v>26</v>
      </c>
      <c r="C24" s="50">
        <v>255</v>
      </c>
      <c r="D24" s="50" t="s">
        <v>38</v>
      </c>
      <c r="E24" s="48"/>
      <c r="F24" s="48" t="s">
        <v>27</v>
      </c>
      <c r="G24" s="48" t="s">
        <v>40</v>
      </c>
      <c r="H24" s="48" t="s">
        <v>28</v>
      </c>
      <c r="I24" s="76" t="s">
        <v>29</v>
      </c>
    </row>
    <row r="25" spans="1:9" ht="44.25" customHeight="1">
      <c r="A25" s="24"/>
      <c r="B25" s="95" t="s">
        <v>26</v>
      </c>
      <c r="C25" s="94" t="s">
        <v>30</v>
      </c>
      <c r="D25" s="96" t="s">
        <v>52</v>
      </c>
      <c r="E25" s="20"/>
      <c r="F25" s="19"/>
      <c r="G25" s="20"/>
      <c r="H25" s="20"/>
      <c r="I25" s="41"/>
    </row>
    <row r="26" spans="1:9" ht="44.25" customHeight="1">
      <c r="A26" s="38"/>
      <c r="B26" s="98" t="s">
        <v>149</v>
      </c>
      <c r="C26" s="87">
        <v>3.7</v>
      </c>
      <c r="D26" s="87">
        <v>30</v>
      </c>
      <c r="E26" s="20"/>
      <c r="F26" s="19" t="s">
        <v>127</v>
      </c>
      <c r="G26" s="20" t="s">
        <v>146</v>
      </c>
      <c r="H26" s="20" t="s">
        <v>147</v>
      </c>
      <c r="I26" s="41" t="s">
        <v>148</v>
      </c>
    </row>
    <row r="27" spans="1:9" ht="44.25" customHeight="1">
      <c r="A27" s="38"/>
      <c r="B27" s="98" t="s">
        <v>170</v>
      </c>
      <c r="C27" s="87">
        <v>2.7</v>
      </c>
      <c r="D27" s="87">
        <v>20</v>
      </c>
      <c r="E27" s="20"/>
      <c r="F27" s="19" t="s">
        <v>127</v>
      </c>
      <c r="G27" s="20" t="s">
        <v>146</v>
      </c>
      <c r="H27" s="20" t="s">
        <v>147</v>
      </c>
      <c r="I27" s="41" t="s">
        <v>148</v>
      </c>
    </row>
    <row r="28" spans="1:9" ht="44.25" customHeight="1">
      <c r="A28" s="38"/>
      <c r="B28" s="98" t="s">
        <v>171</v>
      </c>
      <c r="C28" s="87">
        <v>70</v>
      </c>
      <c r="D28" s="87">
        <v>10</v>
      </c>
      <c r="E28" s="20"/>
      <c r="F28" s="19" t="s">
        <v>10</v>
      </c>
      <c r="G28" s="20" t="s">
        <v>172</v>
      </c>
      <c r="H28" s="20"/>
      <c r="I28" s="41" t="s">
        <v>173</v>
      </c>
    </row>
    <row r="29" spans="1:9" ht="44.25" customHeight="1">
      <c r="A29" s="38"/>
      <c r="B29" s="98" t="s">
        <v>174</v>
      </c>
      <c r="C29" s="87">
        <v>40</v>
      </c>
      <c r="D29" s="87">
        <v>13</v>
      </c>
      <c r="E29" s="20"/>
      <c r="F29" s="19" t="s">
        <v>10</v>
      </c>
      <c r="G29" s="20" t="s">
        <v>172</v>
      </c>
      <c r="H29" s="20"/>
      <c r="I29" s="41" t="s">
        <v>173</v>
      </c>
    </row>
    <row r="30" spans="1:9" s="2" customFormat="1" ht="54.75" customHeight="1">
      <c r="A30" s="98"/>
      <c r="B30" s="99" t="s">
        <v>117</v>
      </c>
      <c r="C30" s="87">
        <v>316.2</v>
      </c>
      <c r="D30" s="87">
        <v>33</v>
      </c>
      <c r="E30" s="13">
        <f>C30*D30</f>
        <v>10434.6</v>
      </c>
      <c r="F30" s="48" t="s">
        <v>74</v>
      </c>
      <c r="G30" s="48" t="s">
        <v>61</v>
      </c>
      <c r="H30" s="48" t="s">
        <v>114</v>
      </c>
      <c r="I30" s="48" t="s">
        <v>62</v>
      </c>
    </row>
    <row r="31" spans="1:9" ht="37.5" customHeight="1"/>
  </sheetData>
  <autoFilter ref="F1:F31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SheetLayoutView="100" workbookViewId="0">
      <pane xSplit="1" topLeftCell="B1" activePane="topRight" state="frozen"/>
      <selection pane="topRight" activeCell="G19" sqref="G17:G19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100" t="s">
        <v>186</v>
      </c>
      <c r="B2" s="100"/>
      <c r="C2" s="100"/>
      <c r="D2" s="100"/>
      <c r="E2" s="100"/>
      <c r="F2" s="100"/>
      <c r="G2" s="100"/>
      <c r="H2" s="100"/>
      <c r="I2" s="100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5" customFormat="1" ht="33" customHeight="1">
      <c r="A5" s="48">
        <v>1</v>
      </c>
      <c r="B5" s="81" t="s">
        <v>120</v>
      </c>
      <c r="C5" s="50">
        <v>0.6</v>
      </c>
      <c r="D5" s="50">
        <v>230</v>
      </c>
      <c r="E5" s="82">
        <f>C5*D5</f>
        <v>138</v>
      </c>
      <c r="F5" s="81" t="s">
        <v>8</v>
      </c>
      <c r="G5" s="48" t="s">
        <v>101</v>
      </c>
      <c r="H5" s="48" t="s">
        <v>102</v>
      </c>
      <c r="I5" s="48" t="s">
        <v>103</v>
      </c>
    </row>
    <row r="6" spans="1:11" s="75" customFormat="1" ht="33" customHeight="1">
      <c r="A6" s="48">
        <v>2</v>
      </c>
      <c r="B6" s="81" t="s">
        <v>120</v>
      </c>
      <c r="C6" s="50">
        <v>0.4</v>
      </c>
      <c r="D6" s="50">
        <v>250</v>
      </c>
      <c r="E6" s="82">
        <f>C6*D6</f>
        <v>100</v>
      </c>
      <c r="F6" s="81" t="s">
        <v>13</v>
      </c>
      <c r="G6" s="48" t="s">
        <v>104</v>
      </c>
      <c r="H6" s="48" t="s">
        <v>105</v>
      </c>
      <c r="I6" s="48" t="s">
        <v>106</v>
      </c>
    </row>
    <row r="7" spans="1:11" s="75" customFormat="1" ht="33" customHeight="1">
      <c r="A7" s="48">
        <v>3</v>
      </c>
      <c r="B7" s="81" t="s">
        <v>120</v>
      </c>
      <c r="C7" s="50">
        <v>5</v>
      </c>
      <c r="D7" s="50">
        <v>270</v>
      </c>
      <c r="E7" s="82">
        <f>C7*D7</f>
        <v>1350</v>
      </c>
      <c r="F7" s="81" t="s">
        <v>10</v>
      </c>
      <c r="G7" s="48" t="s">
        <v>107</v>
      </c>
      <c r="H7" s="48" t="s">
        <v>108</v>
      </c>
      <c r="I7" s="48" t="s">
        <v>109</v>
      </c>
    </row>
    <row r="8" spans="1:11" ht="50.25" customHeight="1">
      <c r="A8" s="38"/>
      <c r="B8" s="70" t="s">
        <v>115</v>
      </c>
      <c r="C8" s="71">
        <f>SUM(C5:C7)</f>
        <v>6</v>
      </c>
      <c r="D8" s="71">
        <f>E8/C8</f>
        <v>264.66666666666669</v>
      </c>
      <c r="E8" s="69">
        <f>SUM(E5:E7)</f>
        <v>1588</v>
      </c>
      <c r="F8" s="38"/>
      <c r="G8" s="38"/>
      <c r="H8" s="38"/>
      <c r="I8" s="38"/>
      <c r="J8" s="9"/>
      <c r="K8" s="9"/>
    </row>
    <row r="9" spans="1:11" s="75" customFormat="1" ht="33" customHeight="1">
      <c r="A9" s="48">
        <v>1</v>
      </c>
      <c r="B9" s="81" t="s">
        <v>121</v>
      </c>
      <c r="C9" s="50">
        <v>0.4</v>
      </c>
      <c r="D9" s="50">
        <v>380</v>
      </c>
      <c r="E9" s="82">
        <f>C9*D9</f>
        <v>152</v>
      </c>
      <c r="F9" s="81" t="s">
        <v>8</v>
      </c>
      <c r="G9" s="48" t="s">
        <v>101</v>
      </c>
      <c r="H9" s="48" t="s">
        <v>102</v>
      </c>
      <c r="I9" s="48" t="s">
        <v>103</v>
      </c>
    </row>
    <row r="10" spans="1:11" ht="50.25" customHeight="1">
      <c r="A10" s="38"/>
      <c r="B10" s="70" t="s">
        <v>116</v>
      </c>
      <c r="C10" s="71">
        <f>SUM(C9:C9)</f>
        <v>0.4</v>
      </c>
      <c r="D10" s="71">
        <f>E10/C10</f>
        <v>380</v>
      </c>
      <c r="E10" s="69">
        <f>SUM(E9:E9)</f>
        <v>152</v>
      </c>
      <c r="F10" s="38"/>
      <c r="G10" s="38"/>
      <c r="H10" s="38"/>
      <c r="I10" s="38"/>
      <c r="J10" s="9"/>
      <c r="K10" s="9"/>
    </row>
    <row r="11" spans="1:11">
      <c r="C11" s="101"/>
      <c r="D11" s="101"/>
      <c r="E11" s="101"/>
      <c r="F11" s="101"/>
      <c r="G11" s="101"/>
      <c r="H11" s="101"/>
      <c r="I11" s="101"/>
    </row>
    <row r="22" spans="7:7">
      <c r="G22" s="10" t="s">
        <v>53</v>
      </c>
    </row>
  </sheetData>
  <autoFilter ref="A4:K10"/>
  <mergeCells count="2">
    <mergeCell ref="A2:I2"/>
    <mergeCell ref="C11:I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2018-03-16T07:03:40Z</dcterms:modified>
</cp:coreProperties>
</file>