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55" yWindow="285" windowWidth="13470" windowHeight="8940" firstSheet="1" activeTab="3"/>
  </bookViews>
  <sheets>
    <sheet name="Овощи Фрукты Ягоды (2)" sheetId="12" state="hidden" r:id="rId1"/>
    <sheet name="Овощи Фрукты Ягоды" sheetId="7" r:id="rId2"/>
    <sheet name="Бакалея" sheetId="10" r:id="rId3"/>
    <sheet name="Мясо" sheetId="11" r:id="rId4"/>
  </sheets>
  <definedNames>
    <definedName name="_xlnm._FilterDatabase" localSheetId="2" hidden="1">Бакалея!$F$1:$F$32</definedName>
    <definedName name="_xlnm._FilterDatabase" localSheetId="3" hidden="1">Мясо!$A$4:$K$8</definedName>
    <definedName name="_xlnm._FilterDatabase" localSheetId="1" hidden="1">'Овощи Фрукты Ягоды'!$A$3:$J$33</definedName>
    <definedName name="_xlnm._FilterDatabase" localSheetId="0" hidden="1">'Овощи Фрукты Ягоды (2)'!$A$4:$J$37</definedName>
    <definedName name="_xlnm.Print_Titles" localSheetId="2">Бакалея!$4:$4</definedName>
    <definedName name="_xlnm.Print_Titles" localSheetId="3">Мясо!$4:$4</definedName>
    <definedName name="_xlnm.Print_Titles" localSheetId="1">'Овощи Фрукты Ягоды'!$3:$3</definedName>
    <definedName name="_xlnm.Print_Titles" localSheetId="0">'Овощи Фрукты Ягоды (2)'!$4:$4</definedName>
    <definedName name="_xlnm.Print_Area" localSheetId="2">Бакалея!$A$1:$I$32</definedName>
    <definedName name="_xlnm.Print_Area" localSheetId="3">Мясо!$A$2:$I$8</definedName>
    <definedName name="_xlnm.Print_Area" localSheetId="1">'Овощи Фрукты Ягоды'!$A$1:$I$33</definedName>
    <definedName name="_xlnm.Print_Area" localSheetId="0">'Овощи Фрукты Ягоды (2)'!$A$1:$I$37</definedName>
  </definedNames>
  <calcPr calcId="145621" fullCalcOnLoad="1"/>
  <fileRecoveryPr autoRecover="0"/>
</workbook>
</file>

<file path=xl/calcChain.xml><?xml version="1.0" encoding="utf-8"?>
<calcChain xmlns="http://schemas.openxmlformats.org/spreadsheetml/2006/main">
  <c r="C7" i="10"/>
  <c r="E7"/>
  <c r="C33" i="7"/>
  <c r="E33"/>
  <c r="C29"/>
  <c r="E29"/>
  <c r="C19"/>
  <c r="E19"/>
  <c r="C16"/>
  <c r="E16"/>
  <c r="C8"/>
  <c r="E8"/>
  <c r="C22"/>
  <c r="E21"/>
  <c r="E22"/>
  <c r="D22"/>
  <c r="E20"/>
  <c r="E4"/>
  <c r="C8" i="11"/>
  <c r="E8"/>
  <c r="C24" i="10"/>
  <c r="E24"/>
  <c r="E18" i="7"/>
  <c r="E32"/>
  <c r="A11" i="10"/>
  <c r="A13"/>
  <c r="A15"/>
  <c r="A17"/>
  <c r="A19"/>
  <c r="A21"/>
  <c r="A23"/>
  <c r="C24" i="7"/>
  <c r="E13"/>
  <c r="E11"/>
  <c r="E28"/>
  <c r="E9"/>
  <c r="E10"/>
  <c r="E12"/>
  <c r="E14"/>
  <c r="E15"/>
  <c r="E5"/>
  <c r="E6"/>
  <c r="E7"/>
  <c r="E19" i="10"/>
  <c r="E26" i="7"/>
  <c r="E23"/>
  <c r="E24"/>
  <c r="E17"/>
  <c r="E6" i="10"/>
  <c r="E30" i="7"/>
  <c r="E27"/>
  <c r="E12" i="10"/>
  <c r="E16"/>
  <c r="E15"/>
  <c r="A9"/>
  <c r="E7" i="11"/>
  <c r="E31" i="7"/>
  <c r="E17" i="10"/>
  <c r="E9"/>
  <c r="E10"/>
  <c r="E11"/>
  <c r="E13"/>
  <c r="E14"/>
  <c r="E18"/>
  <c r="E20"/>
  <c r="E21"/>
  <c r="E22"/>
  <c r="E23"/>
  <c r="E6" i="11"/>
  <c r="D8"/>
  <c r="E5"/>
  <c r="E5" i="10"/>
  <c r="C37" i="12"/>
  <c r="E36"/>
  <c r="E35"/>
  <c r="E37"/>
  <c r="D37"/>
  <c r="E34"/>
  <c r="C32"/>
  <c r="E31"/>
  <c r="E30"/>
  <c r="E29"/>
  <c r="E28"/>
  <c r="E32"/>
  <c r="D32"/>
  <c r="E27"/>
  <c r="C26"/>
  <c r="E25"/>
  <c r="E24"/>
  <c r="E26"/>
  <c r="D26"/>
  <c r="E23"/>
  <c r="C22"/>
  <c r="E21"/>
  <c r="E20"/>
  <c r="E22"/>
  <c r="D22"/>
  <c r="E19"/>
  <c r="C18"/>
  <c r="E17"/>
  <c r="E16"/>
  <c r="E15"/>
  <c r="E14"/>
  <c r="E13"/>
  <c r="E12"/>
  <c r="E18"/>
  <c r="D18"/>
  <c r="C11"/>
  <c r="E10"/>
  <c r="E9"/>
  <c r="E8"/>
  <c r="E7"/>
  <c r="E6"/>
  <c r="E5"/>
  <c r="E11"/>
  <c r="D11"/>
  <c r="E8" i="10"/>
  <c r="D7"/>
  <c r="D24"/>
  <c r="D33" i="7"/>
  <c r="D19"/>
  <c r="D29"/>
  <c r="D24"/>
  <c r="D8"/>
  <c r="D16"/>
</calcChain>
</file>

<file path=xl/sharedStrings.xml><?xml version="1.0" encoding="utf-8"?>
<sst xmlns="http://schemas.openxmlformats.org/spreadsheetml/2006/main" count="458" uniqueCount="206">
  <si>
    <t>№ п/п</t>
  </si>
  <si>
    <t>Наименование предприятия</t>
  </si>
  <si>
    <t>Контактное лицо</t>
  </si>
  <si>
    <t>Телефон</t>
  </si>
  <si>
    <t>Наименование продукции</t>
  </si>
  <si>
    <t>Объем продукции к реализации, тонн</t>
  </si>
  <si>
    <t>Цена продукции, руб/кг</t>
  </si>
  <si>
    <t>Наименование муниципального образования</t>
  </si>
  <si>
    <t>Белгородский район</t>
  </si>
  <si>
    <t>Картофель</t>
  </si>
  <si>
    <t>Яковлевский район</t>
  </si>
  <si>
    <t>Борисовский район</t>
  </si>
  <si>
    <t>Красногвардейский район</t>
  </si>
  <si>
    <t>Ивнянский район</t>
  </si>
  <si>
    <t>Ракитянский район</t>
  </si>
  <si>
    <t>Масло растительное</t>
  </si>
  <si>
    <t>Мёд</t>
  </si>
  <si>
    <t>ЛПХ Наплеков А.Д.</t>
  </si>
  <si>
    <t>Наплеков Алексей Дмитриевич</t>
  </si>
  <si>
    <t>8-905-172-26-47</t>
  </si>
  <si>
    <t>ИП Черкашин А.М.</t>
  </si>
  <si>
    <t>Черкашин Александр Михайлович</t>
  </si>
  <si>
    <t>Алексеевский район</t>
  </si>
  <si>
    <t>Выручка от реализации, тыс. руб.</t>
  </si>
  <si>
    <t>Мясо говядина</t>
  </si>
  <si>
    <t>МЯСО ГОВЯДИНА, всего</t>
  </si>
  <si>
    <t>8-920-205-52-29</t>
  </si>
  <si>
    <t>МЁД, всего</t>
  </si>
  <si>
    <t>Старооскольский городской округ</t>
  </si>
  <si>
    <t>Паклинов Вячеслав Петрович</t>
  </si>
  <si>
    <t>8-919-220-62-78</t>
  </si>
  <si>
    <t>Мёд фасованный</t>
  </si>
  <si>
    <t>Шебекинский район</t>
  </si>
  <si>
    <t xml:space="preserve"> Ольховик Денис Александрович</t>
  </si>
  <si>
    <t>8-920-555-43-41</t>
  </si>
  <si>
    <t>согласно заявке</t>
  </si>
  <si>
    <t>фасовка 10 г - цена договорная</t>
  </si>
  <si>
    <t>ООО "Прополис", Ярцев Иван Николаевич</t>
  </si>
  <si>
    <t xml:space="preserve"> Ярцев Иван Николаевич</t>
  </si>
  <si>
    <t>(47234) 5-62-19,              8-920-208-73-09</t>
  </si>
  <si>
    <t>ИП Передерей В.М.</t>
  </si>
  <si>
    <t>Передерей Вера Михайловна</t>
  </si>
  <si>
    <t>8-910-364-17-32</t>
  </si>
  <si>
    <t>фасовка 10 г-1000 г - цена договорная</t>
  </si>
  <si>
    <t>фасовка 10г- 400г- цена договорная</t>
  </si>
  <si>
    <t>КАРТОФЕЛЬ, всего</t>
  </si>
  <si>
    <t xml:space="preserve"> ИП КФХ Ольховик Денис Александрович</t>
  </si>
  <si>
    <t>Новооскольский район</t>
  </si>
  <si>
    <t>СССПоК "Новооскольские семейные фермы"</t>
  </si>
  <si>
    <t>Султанова Наталья Николаевна</t>
  </si>
  <si>
    <t>8-906-600-08-78</t>
  </si>
  <si>
    <t>Севрюкова Антонина Антоновна</t>
  </si>
  <si>
    <t>ООО "Русское приволье"</t>
  </si>
  <si>
    <t>КФХ "Рассвет"</t>
  </si>
  <si>
    <t>МОРКОВЬ</t>
  </si>
  <si>
    <t>Морковь</t>
  </si>
  <si>
    <t xml:space="preserve"> (47-246) 5-02-86</t>
  </si>
  <si>
    <t>КФХ "Vиктория" (ИП Паклинов В.П.)</t>
  </si>
  <si>
    <t xml:space="preserve">СВЕКЛА столовая, всего </t>
  </si>
  <si>
    <t>цена договорная</t>
  </si>
  <si>
    <t>Вялых Светлана Владимировна</t>
  </si>
  <si>
    <t>8-906-607-53-30</t>
  </si>
  <si>
    <t xml:space="preserve"> </t>
  </si>
  <si>
    <t>ЛУК</t>
  </si>
  <si>
    <t>Лук</t>
  </si>
  <si>
    <t>ЛПХ  Севрюкова А.А.</t>
  </si>
  <si>
    <t>8-920-205-67-31</t>
  </si>
  <si>
    <t>Чеснок</t>
  </si>
  <si>
    <t>8-920-205-67-32</t>
  </si>
  <si>
    <t>Беспаленко Светлана Федоровна</t>
  </si>
  <si>
    <t>Щербак Виктор Иванович</t>
  </si>
  <si>
    <t>ЗАО "Корочанский плодопитомник"</t>
  </si>
  <si>
    <t>8-910-326-04-01</t>
  </si>
  <si>
    <t>Свекла столовая</t>
  </si>
  <si>
    <t>Красненский район</t>
  </si>
  <si>
    <t xml:space="preserve"> Стародубцев Александр Васильевич</t>
  </si>
  <si>
    <t>ООО "Лекарь"</t>
  </si>
  <si>
    <t>8-920-203-03-50</t>
  </si>
  <si>
    <t>Курчин Виктор Викторович</t>
  </si>
  <si>
    <t>Капуста</t>
  </si>
  <si>
    <t>Прохоровский район</t>
  </si>
  <si>
    <t>ООО "Весна"</t>
  </si>
  <si>
    <t>Севостьянов Сергей Иванович</t>
  </si>
  <si>
    <t>8-910-325-67-81</t>
  </si>
  <si>
    <t>ООО "Березка"</t>
  </si>
  <si>
    <t>Стребков Александр Михайлович</t>
  </si>
  <si>
    <t>8-920-200-64-64</t>
  </si>
  <si>
    <t>Корочанский район</t>
  </si>
  <si>
    <t>ООО «Федосеевские сады»</t>
  </si>
  <si>
    <t>Шалайкин Николай Васильевич</t>
  </si>
  <si>
    <t>(4725) 22-34-99</t>
  </si>
  <si>
    <t>КАПУСТА, всего</t>
  </si>
  <si>
    <t xml:space="preserve">Картофель </t>
  </si>
  <si>
    <t>Яблоко</t>
  </si>
  <si>
    <t xml:space="preserve">Вейделевский </t>
  </si>
  <si>
    <t>КФХ "Вейделевский сад"</t>
  </si>
  <si>
    <t>Снаговская Валентина Ивановна</t>
  </si>
  <si>
    <t>(47237) 5-43-71</t>
  </si>
  <si>
    <t>ЯБЛОКО, всего</t>
  </si>
  <si>
    <t>8-920-207-65-13</t>
  </si>
  <si>
    <t xml:space="preserve"> ЛПХ Стародубцев Александр Васильевич</t>
  </si>
  <si>
    <t>ИП Федоров Леонид Иванович</t>
  </si>
  <si>
    <t>8-905-170-048-82</t>
  </si>
  <si>
    <t>Тюркин Андрей Геннадьевич</t>
  </si>
  <si>
    <t>(47242) 49-383</t>
  </si>
  <si>
    <t>Чернянский район</t>
  </si>
  <si>
    <t>ООО "Агро-фирма "Горби-Инвест"</t>
  </si>
  <si>
    <t>(47232) 4-81-41</t>
  </si>
  <si>
    <t>КФХ "Шанс"</t>
  </si>
  <si>
    <t>Пахомова Нина Афанасьевна</t>
  </si>
  <si>
    <t>(47232) 4-82-45</t>
  </si>
  <si>
    <t>Черкесов Дмитрий Владимирович</t>
  </si>
  <si>
    <t>ЛПХ Воробьев Владимир Васильевич</t>
  </si>
  <si>
    <t>Воробьев Владимир Васильевич</t>
  </si>
  <si>
    <t>ЛПХ Плехов Александр Владимирович</t>
  </si>
  <si>
    <t xml:space="preserve"> Плехов Александр Владимирович</t>
  </si>
  <si>
    <t>8-920-561-38-45</t>
  </si>
  <si>
    <t>8-905-173-34-91</t>
  </si>
  <si>
    <t>(47232) 4-82-46</t>
  </si>
  <si>
    <t>Информация о наличии продукции, имеющейся к реализации у сельхозтоваропроизводителей-участников программы "Семейные фермы Белогорья" по состоянию на 29.01.2015</t>
  </si>
  <si>
    <t>8-919-220-60-36</t>
  </si>
  <si>
    <t>ИП Балтина И.Р.</t>
  </si>
  <si>
    <t>Балтина Ильнара Рамильевна</t>
  </si>
  <si>
    <t>8-909-208-60-50</t>
  </si>
  <si>
    <t>ИП Кучминова Вера Фёдоровна</t>
  </si>
  <si>
    <t xml:space="preserve"> Кучминова Вера Фёдоровна</t>
  </si>
  <si>
    <t>8-915-520-28-82</t>
  </si>
  <si>
    <t>Ивнянскийй район</t>
  </si>
  <si>
    <t>ИП Мякотин Г.М.</t>
  </si>
  <si>
    <t>Мякотин Г.М.</t>
  </si>
  <si>
    <t>8-915-524-97-77</t>
  </si>
  <si>
    <t>ЛПХ Коляка Д.М.</t>
  </si>
  <si>
    <t>Коляка Д.М.</t>
  </si>
  <si>
    <t>8-920-201-00-92</t>
  </si>
  <si>
    <t>ООО "Берёзка"</t>
  </si>
  <si>
    <t>8-920-200-64-64
8-920-550-11-44</t>
  </si>
  <si>
    <t>ИП Стребков Д.В.</t>
  </si>
  <si>
    <t xml:space="preserve"> Стребков Д.В.</t>
  </si>
  <si>
    <t>8-910-321-17-66</t>
  </si>
  <si>
    <t>Краснояружский район</t>
  </si>
  <si>
    <t>ЛПХ Климов Олег Николаевич</t>
  </si>
  <si>
    <t>8-905-173-34-90</t>
  </si>
  <si>
    <t>СВЕКЛА столовая</t>
  </si>
  <si>
    <t>ЛПХ Штефан Леонид Александрович</t>
  </si>
  <si>
    <t xml:space="preserve"> Штефан Леонид Александрович</t>
  </si>
  <si>
    <t>8-905-672-68-89</t>
  </si>
  <si>
    <t>ЯБЛОКИ, всего</t>
  </si>
  <si>
    <t>Вейделевский район</t>
  </si>
  <si>
    <t>Свёкла столовая</t>
  </si>
  <si>
    <t>Крупа перловая</t>
  </si>
  <si>
    <t>СПК "Вислое"</t>
  </si>
  <si>
    <t>Пркопенко Андрей Сергеевич</t>
  </si>
  <si>
    <t>8-910-320-28-66
8-910-225-00-09</t>
  </si>
  <si>
    <t>Крупа пшено</t>
  </si>
  <si>
    <t>Горох</t>
  </si>
  <si>
    <t xml:space="preserve">Яблоки </t>
  </si>
  <si>
    <t>Ковалев Владимир Александрович</t>
  </si>
  <si>
    <t>(47232) 4-28-59</t>
  </si>
  <si>
    <t>ООО "Заря - 2000"</t>
  </si>
  <si>
    <t>(47242) 4-93-83</t>
  </si>
  <si>
    <t>8(47232)8-81-41</t>
  </si>
  <si>
    <t>ИП Поплавскй Г.И.</t>
  </si>
  <si>
    <t>8(47242)2-16-46</t>
  </si>
  <si>
    <t>Губкинский городской округ</t>
  </si>
  <si>
    <t>ИП Анников А.Н.</t>
  </si>
  <si>
    <t>Анников Алексей Николаевич</t>
  </si>
  <si>
    <t>8-920-201-50-63</t>
  </si>
  <si>
    <t>ИП Мишин В.И.</t>
  </si>
  <si>
    <t>Мишин Владимир Иванович</t>
  </si>
  <si>
    <t>8-903-886-82-04</t>
  </si>
  <si>
    <t>Грайворонский район</t>
  </si>
  <si>
    <t>ЛПХ Дергачев Владимир Федорович</t>
  </si>
  <si>
    <t>Дергачев Владимир Федорович</t>
  </si>
  <si>
    <t>47 (261) 43-1-81</t>
  </si>
  <si>
    <t>Агалиев А.</t>
  </si>
  <si>
    <t>8-920-562-92-59</t>
  </si>
  <si>
    <t>ИП глава К(Ф)Х Никишина Вера Анатольевна</t>
  </si>
  <si>
    <t>Никишина Вера Анатольевна</t>
  </si>
  <si>
    <t>8-920-550-39-75</t>
  </si>
  <si>
    <t>8-905-678-36-02</t>
  </si>
  <si>
    <t>ООО "Сады залесье"</t>
  </si>
  <si>
    <t>(47246) 5-17-26</t>
  </si>
  <si>
    <t>Ровеньский район</t>
  </si>
  <si>
    <t>ООО "Правоторово"</t>
  </si>
  <si>
    <t xml:space="preserve">Письменный А.А. </t>
  </si>
  <si>
    <t xml:space="preserve"> (47-238) 3-42-236</t>
  </si>
  <si>
    <t>ИП глава К(Ф)Х Кибицкий И.П.</t>
  </si>
  <si>
    <t>Кибицкий Иван Павлович</t>
  </si>
  <si>
    <t>8-920-558-89-99</t>
  </si>
  <si>
    <t>Питиряхина Валентина Петровна</t>
  </si>
  <si>
    <t>8 (47232) 3-55-92</t>
  </si>
  <si>
    <t>ЛУК ЗЕЛЁНЫЙ</t>
  </si>
  <si>
    <t xml:space="preserve">Информация о наличии продукции, имеющейся к реализации у сельхозтоваропроизводителей-участников программы "Семейные фермы Белогорья" по состоянию на 29.01.2016 </t>
  </si>
  <si>
    <t>Информация о наличии продукции, имеющейся к реализации у сельхозтоваропроизводителей-участников                                                                                              программы "Семейные фермы Белогорья" по состоянию на 29.01.2016</t>
  </si>
  <si>
    <t>ИП глава К(Ф)Х Кашкарова Вера Ивановна</t>
  </si>
  <si>
    <t>Кашкарова Вера Ивановна</t>
  </si>
  <si>
    <t>8-920-592-01-06</t>
  </si>
  <si>
    <t>ООО "Сады в залесье"</t>
  </si>
  <si>
    <t>Лук зелёный</t>
  </si>
  <si>
    <t>ИП глава К(Ф)Х Котляров Игорь Владимирович</t>
  </si>
  <si>
    <t>Котляров Игорь Владимирович</t>
  </si>
  <si>
    <t>8-920-205-40-30</t>
  </si>
  <si>
    <t>ИП Бабенко В.В.</t>
  </si>
  <si>
    <t xml:space="preserve"> Бабенко В.В.</t>
  </si>
  <si>
    <t>8-919-225-93-80
flower-fruit.jimbo.com</t>
  </si>
  <si>
    <t>Информация о наличии продукции, имеющейся к реализации у сельхозтоваропроизводителей-участников программы "Семейные фермы Белогорья" по состоянию на 29.01.2016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</si>
</sst>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_р_._-;\-* #,##0.0_р_._-;_-* &quot;-&quot;?_р_._-;_-@_-"/>
    <numFmt numFmtId="169" formatCode="_-* #,##0.00&quot;р.&quot;_-;\-* #,##0.00&quot;р.&quot;_-;_-* \-??&quot;р.&quot;_-;_-@_-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3" fontId="5" fillId="0" borderId="0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Alignment="1">
      <alignment horizontal="righ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3" fontId="5" fillId="2" borderId="0" xfId="0" applyNumberFormat="1" applyFont="1" applyFill="1" applyAlignment="1">
      <alignment horizontal="right" vertical="center"/>
    </xf>
    <xf numFmtId="3" fontId="5" fillId="0" borderId="9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8" fillId="4" borderId="10" xfId="0" applyFont="1" applyFill="1" applyBorder="1" applyAlignment="1">
      <alignment horizontal="left" vertical="center" wrapText="1"/>
    </xf>
    <xf numFmtId="43" fontId="5" fillId="4" borderId="11" xfId="0" applyNumberFormat="1" applyFont="1" applyFill="1" applyBorder="1" applyAlignment="1">
      <alignment horizontal="center" vertical="center" wrapText="1"/>
    </xf>
    <xf numFmtId="43" fontId="5" fillId="4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3" fontId="7" fillId="0" borderId="14" xfId="0" applyNumberFormat="1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43" fontId="9" fillId="0" borderId="16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3" fontId="8" fillId="5" borderId="17" xfId="0" applyNumberFormat="1" applyFont="1" applyFill="1" applyBorder="1" applyAlignment="1">
      <alignment horizontal="center" vertical="center" wrapText="1"/>
    </xf>
    <xf numFmtId="43" fontId="8" fillId="5" borderId="18" xfId="0" applyNumberFormat="1" applyFont="1" applyFill="1" applyBorder="1" applyAlignment="1">
      <alignment horizontal="center" vertical="center" wrapText="1"/>
    </xf>
    <xf numFmtId="43" fontId="9" fillId="5" borderId="11" xfId="0" applyNumberFormat="1" applyFont="1" applyFill="1" applyBorder="1" applyAlignment="1">
      <alignment horizontal="center" vertical="center" wrapText="1"/>
    </xf>
    <xf numFmtId="43" fontId="9" fillId="5" borderId="12" xfId="0" applyNumberFormat="1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43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43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3" fontId="7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8" fillId="5" borderId="2" xfId="0" applyFont="1" applyFill="1" applyBorder="1" applyAlignment="1">
      <alignment vertical="center" wrapText="1"/>
    </xf>
    <xf numFmtId="43" fontId="8" fillId="5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3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0" fillId="6" borderId="0" xfId="0" applyFill="1" applyBorder="1" applyAlignment="1">
      <alignment vertical="center"/>
    </xf>
    <xf numFmtId="0" fontId="5" fillId="6" borderId="0" xfId="0" applyFont="1" applyFill="1" applyBorder="1" applyAlignment="1">
      <alignment horizontal="center" vertical="center" wrapText="1"/>
    </xf>
    <xf numFmtId="43" fontId="5" fillId="6" borderId="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169" fontId="1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3" fontId="9" fillId="0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43" fontId="4" fillId="5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43" fontId="8" fillId="4" borderId="2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center" wrapText="1"/>
    </xf>
    <xf numFmtId="43" fontId="8" fillId="4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8" fillId="5" borderId="6" xfId="0" applyFont="1" applyFill="1" applyBorder="1" applyAlignment="1">
      <alignment horizontal="center" vertical="center" wrapText="1"/>
    </xf>
    <xf numFmtId="43" fontId="5" fillId="5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3" fontId="5" fillId="0" borderId="6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43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3" fontId="5" fillId="0" borderId="11" xfId="0" applyNumberFormat="1" applyFont="1" applyFill="1" applyBorder="1" applyAlignment="1">
      <alignment horizontal="center" vertical="center" wrapText="1"/>
    </xf>
    <xf numFmtId="43" fontId="5" fillId="0" borderId="1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43" fontId="2" fillId="0" borderId="5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43" fontId="8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7"/>
  <sheetViews>
    <sheetView view="pageBreakPreview" zoomScaleNormal="70" zoomScaleSheetLayoutView="100" workbookViewId="0">
      <selection activeCell="C11" sqref="C11"/>
    </sheetView>
  </sheetViews>
  <sheetFormatPr defaultRowHeight="15.75" outlineLevelCol="1"/>
  <cols>
    <col min="1" max="1" width="5.7109375" style="16" customWidth="1"/>
    <col min="2" max="2" width="29.7109375" style="16" customWidth="1"/>
    <col min="3" max="4" width="17.42578125" style="23" customWidth="1"/>
    <col min="5" max="5" width="17.42578125" style="18" hidden="1" customWidth="1" outlineLevel="1"/>
    <col min="6" max="6" width="29.7109375" style="2" customWidth="1" collapsed="1"/>
    <col min="7" max="7" width="31.140625" style="2" customWidth="1"/>
    <col min="8" max="8" width="29.7109375" style="2" hidden="1" customWidth="1" outlineLevel="1"/>
    <col min="9" max="9" width="29.7109375" style="2" customWidth="1" collapsed="1"/>
    <col min="10" max="16384" width="9.140625" style="14"/>
  </cols>
  <sheetData>
    <row r="2" spans="1:10" ht="36.75" customHeight="1">
      <c r="A2" s="102" t="s">
        <v>119</v>
      </c>
      <c r="B2" s="102"/>
      <c r="C2" s="102"/>
      <c r="D2" s="102"/>
      <c r="E2" s="102"/>
      <c r="F2" s="102"/>
      <c r="G2" s="102"/>
      <c r="H2" s="102"/>
      <c r="I2" s="102"/>
    </row>
    <row r="3" spans="1:10" ht="19.5">
      <c r="A3" s="72"/>
      <c r="B3" s="72"/>
      <c r="C3" s="64"/>
      <c r="D3" s="64"/>
      <c r="E3" s="65"/>
      <c r="F3" s="72"/>
      <c r="G3" s="72"/>
      <c r="H3" s="72"/>
      <c r="I3" s="72"/>
    </row>
    <row r="4" spans="1:10" s="2" customFormat="1" ht="67.5" customHeight="1">
      <c r="A4" s="39" t="s">
        <v>0</v>
      </c>
      <c r="B4" s="39" t="s">
        <v>4</v>
      </c>
      <c r="C4" s="48" t="s">
        <v>5</v>
      </c>
      <c r="D4" s="48" t="s">
        <v>6</v>
      </c>
      <c r="E4" s="13" t="s">
        <v>23</v>
      </c>
      <c r="F4" s="39" t="s">
        <v>7</v>
      </c>
      <c r="G4" s="39" t="s">
        <v>1</v>
      </c>
      <c r="H4" s="39" t="s">
        <v>2</v>
      </c>
      <c r="I4" s="39" t="s">
        <v>3</v>
      </c>
    </row>
    <row r="5" spans="1:10" s="15" customFormat="1" ht="35.25" customHeight="1">
      <c r="A5" s="39">
        <v>1</v>
      </c>
      <c r="B5" s="47" t="s">
        <v>79</v>
      </c>
      <c r="C5" s="48">
        <v>50</v>
      </c>
      <c r="D5" s="48">
        <v>25</v>
      </c>
      <c r="E5" s="46">
        <f t="shared" ref="E5:E10" si="0">D5*C5</f>
        <v>1250</v>
      </c>
      <c r="F5" s="39" t="s">
        <v>10</v>
      </c>
      <c r="G5" s="39" t="s">
        <v>81</v>
      </c>
      <c r="H5" s="39" t="s">
        <v>82</v>
      </c>
      <c r="I5" s="52" t="s">
        <v>83</v>
      </c>
    </row>
    <row r="6" spans="1:10" s="15" customFormat="1" ht="35.25" customHeight="1">
      <c r="A6" s="39">
        <v>2</v>
      </c>
      <c r="B6" s="47" t="s">
        <v>79</v>
      </c>
      <c r="C6" s="48">
        <v>50</v>
      </c>
      <c r="D6" s="48">
        <v>25</v>
      </c>
      <c r="E6" s="46">
        <f t="shared" si="0"/>
        <v>1250</v>
      </c>
      <c r="F6" s="39" t="s">
        <v>10</v>
      </c>
      <c r="G6" s="39" t="s">
        <v>84</v>
      </c>
      <c r="H6" s="39" t="s">
        <v>85</v>
      </c>
      <c r="I6" s="52" t="s">
        <v>86</v>
      </c>
    </row>
    <row r="7" spans="1:10" s="15" customFormat="1" ht="35.25" customHeight="1">
      <c r="A7" s="39">
        <v>3</v>
      </c>
      <c r="B7" s="47" t="s">
        <v>79</v>
      </c>
      <c r="C7" s="48">
        <v>1.1000000000000001</v>
      </c>
      <c r="D7" s="48">
        <v>26</v>
      </c>
      <c r="E7" s="46">
        <f t="shared" si="0"/>
        <v>28.6</v>
      </c>
      <c r="F7" s="39" t="s">
        <v>47</v>
      </c>
      <c r="G7" s="39" t="s">
        <v>48</v>
      </c>
      <c r="H7" s="39" t="s">
        <v>49</v>
      </c>
      <c r="I7" s="49" t="s">
        <v>50</v>
      </c>
      <c r="J7" s="2"/>
    </row>
    <row r="8" spans="1:10" s="57" customFormat="1" ht="38.25" customHeight="1">
      <c r="A8" s="39">
        <v>4</v>
      </c>
      <c r="B8" s="47" t="s">
        <v>79</v>
      </c>
      <c r="C8" s="48">
        <v>7</v>
      </c>
      <c r="D8" s="48">
        <v>15</v>
      </c>
      <c r="E8" s="46">
        <f t="shared" si="0"/>
        <v>105</v>
      </c>
      <c r="F8" s="39" t="s">
        <v>12</v>
      </c>
      <c r="G8" s="39" t="s">
        <v>65</v>
      </c>
      <c r="H8" s="39" t="s">
        <v>51</v>
      </c>
      <c r="I8" s="52" t="s">
        <v>68</v>
      </c>
      <c r="J8" s="15"/>
    </row>
    <row r="9" spans="1:10" s="15" customFormat="1" ht="35.25" customHeight="1">
      <c r="A9" s="39">
        <v>5</v>
      </c>
      <c r="B9" s="47" t="s">
        <v>79</v>
      </c>
      <c r="C9" s="48">
        <v>2</v>
      </c>
      <c r="D9" s="48">
        <v>17</v>
      </c>
      <c r="E9" s="46">
        <f t="shared" si="0"/>
        <v>34</v>
      </c>
      <c r="F9" s="39" t="s">
        <v>74</v>
      </c>
      <c r="G9" s="39" t="s">
        <v>100</v>
      </c>
      <c r="H9" s="39" t="s">
        <v>75</v>
      </c>
      <c r="I9" s="39" t="s">
        <v>99</v>
      </c>
      <c r="J9" s="57"/>
    </row>
    <row r="10" spans="1:10" ht="38.25" customHeight="1">
      <c r="A10" s="39">
        <v>6</v>
      </c>
      <c r="B10" s="47" t="s">
        <v>79</v>
      </c>
      <c r="C10" s="48">
        <v>170</v>
      </c>
      <c r="D10" s="48">
        <v>24</v>
      </c>
      <c r="E10" s="46">
        <f t="shared" si="0"/>
        <v>4080</v>
      </c>
      <c r="F10" s="61" t="s">
        <v>105</v>
      </c>
      <c r="G10" s="39" t="s">
        <v>108</v>
      </c>
      <c r="H10" s="39" t="s">
        <v>109</v>
      </c>
      <c r="I10" s="39" t="s">
        <v>118</v>
      </c>
    </row>
    <row r="11" spans="1:10" ht="42" customHeight="1">
      <c r="A11" s="39"/>
      <c r="B11" s="58" t="s">
        <v>91</v>
      </c>
      <c r="C11" s="59">
        <f>SUM(C5:C10)</f>
        <v>280.10000000000002</v>
      </c>
      <c r="D11" s="59">
        <f>E11/C11</f>
        <v>24.089967868618348</v>
      </c>
      <c r="E11" s="46">
        <f>SUM(E5:E10)</f>
        <v>6747.6</v>
      </c>
      <c r="F11" s="39"/>
      <c r="G11" s="39"/>
      <c r="H11" s="39"/>
      <c r="I11" s="52"/>
    </row>
    <row r="12" spans="1:10" ht="38.25" customHeight="1">
      <c r="A12" s="39">
        <v>1</v>
      </c>
      <c r="B12" s="47" t="s">
        <v>9</v>
      </c>
      <c r="C12" s="48">
        <v>12</v>
      </c>
      <c r="D12" s="48">
        <v>20</v>
      </c>
      <c r="E12" s="46">
        <f t="shared" ref="E12:E17" si="1">C12*D12</f>
        <v>240</v>
      </c>
      <c r="F12" s="39" t="s">
        <v>12</v>
      </c>
      <c r="G12" s="39" t="s">
        <v>65</v>
      </c>
      <c r="H12" s="39" t="s">
        <v>51</v>
      </c>
      <c r="I12" s="52" t="s">
        <v>66</v>
      </c>
    </row>
    <row r="13" spans="1:10" ht="38.25" customHeight="1">
      <c r="A13" s="39">
        <v>2</v>
      </c>
      <c r="B13" s="47" t="s">
        <v>9</v>
      </c>
      <c r="C13" s="48">
        <v>3</v>
      </c>
      <c r="D13" s="48">
        <v>25</v>
      </c>
      <c r="E13" s="46">
        <f t="shared" si="1"/>
        <v>75</v>
      </c>
      <c r="F13" s="39" t="s">
        <v>74</v>
      </c>
      <c r="G13" s="39" t="s">
        <v>101</v>
      </c>
      <c r="H13" s="39" t="s">
        <v>101</v>
      </c>
      <c r="I13" s="52" t="s">
        <v>102</v>
      </c>
    </row>
    <row r="14" spans="1:10" ht="38.25" customHeight="1">
      <c r="A14" s="39">
        <v>3</v>
      </c>
      <c r="B14" s="47" t="s">
        <v>92</v>
      </c>
      <c r="C14" s="48">
        <v>1.1000000000000001</v>
      </c>
      <c r="D14" s="48">
        <v>20</v>
      </c>
      <c r="E14" s="46">
        <f t="shared" si="1"/>
        <v>22</v>
      </c>
      <c r="F14" s="39" t="s">
        <v>105</v>
      </c>
      <c r="G14" s="39" t="s">
        <v>106</v>
      </c>
      <c r="H14" s="39" t="s">
        <v>111</v>
      </c>
      <c r="I14" s="49" t="s">
        <v>107</v>
      </c>
      <c r="J14" s="15"/>
    </row>
    <row r="15" spans="1:10" ht="38.25" customHeight="1">
      <c r="A15" s="39">
        <v>4</v>
      </c>
      <c r="B15" s="47" t="s">
        <v>92</v>
      </c>
      <c r="C15" s="48">
        <v>30</v>
      </c>
      <c r="D15" s="48">
        <v>20</v>
      </c>
      <c r="E15" s="46">
        <f t="shared" si="1"/>
        <v>600</v>
      </c>
      <c r="F15" s="39" t="s">
        <v>105</v>
      </c>
      <c r="G15" s="39" t="s">
        <v>108</v>
      </c>
      <c r="H15" s="39" t="s">
        <v>109</v>
      </c>
      <c r="I15" s="49" t="s">
        <v>110</v>
      </c>
    </row>
    <row r="16" spans="1:10" s="15" customFormat="1" ht="38.25" customHeight="1">
      <c r="A16" s="39">
        <v>5</v>
      </c>
      <c r="B16" s="47" t="s">
        <v>92</v>
      </c>
      <c r="C16" s="54">
        <v>1</v>
      </c>
      <c r="D16" s="54">
        <v>20</v>
      </c>
      <c r="E16" s="46">
        <f t="shared" si="1"/>
        <v>20</v>
      </c>
      <c r="F16" s="52" t="s">
        <v>80</v>
      </c>
      <c r="G16" s="52" t="s">
        <v>103</v>
      </c>
      <c r="H16" s="52" t="s">
        <v>103</v>
      </c>
      <c r="I16" s="52" t="s">
        <v>104</v>
      </c>
    </row>
    <row r="17" spans="1:10" s="2" customFormat="1" ht="37.5" customHeight="1">
      <c r="A17" s="39">
        <v>6</v>
      </c>
      <c r="B17" s="47" t="s">
        <v>92</v>
      </c>
      <c r="C17" s="48">
        <v>2.4</v>
      </c>
      <c r="D17" s="48">
        <v>28</v>
      </c>
      <c r="E17" s="46">
        <f t="shared" si="1"/>
        <v>67.2</v>
      </c>
      <c r="F17" s="39" t="s">
        <v>47</v>
      </c>
      <c r="G17" s="39" t="s">
        <v>48</v>
      </c>
      <c r="H17" s="39" t="s">
        <v>49</v>
      </c>
      <c r="I17" s="49" t="s">
        <v>50</v>
      </c>
      <c r="J17" s="14"/>
    </row>
    <row r="18" spans="1:10" s="53" customFormat="1" ht="38.25" customHeight="1">
      <c r="A18" s="39"/>
      <c r="B18" s="58" t="s">
        <v>45</v>
      </c>
      <c r="C18" s="59">
        <f>SUM(C12:C17)</f>
        <v>49.5</v>
      </c>
      <c r="D18" s="59">
        <f>E18/C18</f>
        <v>20.690909090909091</v>
      </c>
      <c r="E18" s="60">
        <f>SUM(E12:E17)</f>
        <v>1024.2</v>
      </c>
      <c r="F18" s="39"/>
      <c r="G18" s="39"/>
      <c r="H18" s="39"/>
      <c r="I18" s="39"/>
      <c r="J18" s="62"/>
    </row>
    <row r="19" spans="1:10" s="53" customFormat="1" ht="38.25" customHeight="1">
      <c r="A19" s="39">
        <v>1</v>
      </c>
      <c r="B19" s="47" t="s">
        <v>64</v>
      </c>
      <c r="C19" s="48">
        <v>1.3</v>
      </c>
      <c r="D19" s="48">
        <v>28</v>
      </c>
      <c r="E19" s="46">
        <f>C19*D19</f>
        <v>36.4</v>
      </c>
      <c r="F19" s="39" t="s">
        <v>47</v>
      </c>
      <c r="G19" s="39" t="s">
        <v>48</v>
      </c>
      <c r="H19" s="39" t="s">
        <v>49</v>
      </c>
      <c r="I19" s="49" t="s">
        <v>50</v>
      </c>
      <c r="J19" s="70"/>
    </row>
    <row r="20" spans="1:10" s="53" customFormat="1" ht="38.25" customHeight="1">
      <c r="A20" s="39">
        <v>2</v>
      </c>
      <c r="B20" s="47" t="s">
        <v>64</v>
      </c>
      <c r="C20" s="48">
        <v>5</v>
      </c>
      <c r="D20" s="48">
        <v>15</v>
      </c>
      <c r="E20" s="46">
        <f>C20*D20</f>
        <v>75</v>
      </c>
      <c r="F20" s="39" t="s">
        <v>12</v>
      </c>
      <c r="G20" s="39" t="s">
        <v>65</v>
      </c>
      <c r="H20" s="39" t="s">
        <v>51</v>
      </c>
      <c r="I20" s="52" t="s">
        <v>66</v>
      </c>
      <c r="J20" s="63"/>
    </row>
    <row r="21" spans="1:10" s="53" customFormat="1" ht="38.25" customHeight="1">
      <c r="A21" s="39">
        <v>3</v>
      </c>
      <c r="B21" s="47" t="s">
        <v>64</v>
      </c>
      <c r="C21" s="48">
        <v>1</v>
      </c>
      <c r="D21" s="48">
        <v>15</v>
      </c>
      <c r="E21" s="46">
        <f>C21*D21</f>
        <v>15</v>
      </c>
      <c r="F21" s="39" t="s">
        <v>74</v>
      </c>
      <c r="G21" s="39" t="s">
        <v>101</v>
      </c>
      <c r="H21" s="39" t="s">
        <v>101</v>
      </c>
      <c r="I21" s="52" t="s">
        <v>102</v>
      </c>
      <c r="J21" s="62"/>
    </row>
    <row r="22" spans="1:10" ht="38.25" customHeight="1">
      <c r="A22" s="39"/>
      <c r="B22" s="58" t="s">
        <v>63</v>
      </c>
      <c r="C22" s="59">
        <f>SUM(C19:C21)</f>
        <v>7.3</v>
      </c>
      <c r="D22" s="59">
        <f>E22/C22</f>
        <v>17.315068493150687</v>
      </c>
      <c r="E22" s="46">
        <f>SUM(E19:E21)</f>
        <v>126.4</v>
      </c>
      <c r="F22" s="39"/>
      <c r="G22" s="39"/>
      <c r="H22" s="39"/>
      <c r="I22" s="39"/>
    </row>
    <row r="23" spans="1:10" s="15" customFormat="1" ht="38.25" customHeight="1">
      <c r="A23" s="39">
        <v>1</v>
      </c>
      <c r="B23" s="47" t="s">
        <v>55</v>
      </c>
      <c r="C23" s="48">
        <v>15</v>
      </c>
      <c r="D23" s="48">
        <v>15</v>
      </c>
      <c r="E23" s="46">
        <f>C23*D23</f>
        <v>225</v>
      </c>
      <c r="F23" s="39" t="s">
        <v>10</v>
      </c>
      <c r="G23" s="39" t="s">
        <v>84</v>
      </c>
      <c r="H23" s="39" t="s">
        <v>85</v>
      </c>
      <c r="I23" s="52" t="s">
        <v>86</v>
      </c>
    </row>
    <row r="24" spans="1:10" s="15" customFormat="1" ht="38.25" customHeight="1">
      <c r="A24" s="39">
        <v>2</v>
      </c>
      <c r="B24" s="47" t="s">
        <v>55</v>
      </c>
      <c r="C24" s="48">
        <v>1</v>
      </c>
      <c r="D24" s="48">
        <v>28</v>
      </c>
      <c r="E24" s="46">
        <f>C24*D24</f>
        <v>28</v>
      </c>
      <c r="F24" s="39" t="s">
        <v>47</v>
      </c>
      <c r="G24" s="39" t="s">
        <v>48</v>
      </c>
      <c r="H24" s="39" t="s">
        <v>49</v>
      </c>
      <c r="I24" s="49" t="s">
        <v>50</v>
      </c>
    </row>
    <row r="25" spans="1:10" ht="38.25" customHeight="1">
      <c r="A25" s="39">
        <v>3</v>
      </c>
      <c r="B25" s="47" t="s">
        <v>55</v>
      </c>
      <c r="C25" s="48">
        <v>1.3</v>
      </c>
      <c r="D25" s="48">
        <v>20</v>
      </c>
      <c r="E25" s="46">
        <f>C25*D25</f>
        <v>26</v>
      </c>
      <c r="F25" s="39" t="s">
        <v>12</v>
      </c>
      <c r="G25" s="39" t="s">
        <v>65</v>
      </c>
      <c r="H25" s="39" t="s">
        <v>51</v>
      </c>
      <c r="I25" s="52" t="s">
        <v>66</v>
      </c>
      <c r="J25" s="15"/>
    </row>
    <row r="26" spans="1:10" s="2" customFormat="1" ht="37.5" customHeight="1">
      <c r="A26" s="39"/>
      <c r="B26" s="58" t="s">
        <v>54</v>
      </c>
      <c r="C26" s="59">
        <f>SUM(C23:C25)</f>
        <v>17.3</v>
      </c>
      <c r="D26" s="59">
        <f>E26/C26</f>
        <v>16.127167630057802</v>
      </c>
      <c r="E26" s="46">
        <f>SUM(E23:E25)</f>
        <v>279</v>
      </c>
      <c r="F26" s="39"/>
      <c r="G26" s="39"/>
      <c r="H26" s="39"/>
      <c r="I26" s="49"/>
    </row>
    <row r="27" spans="1:10" s="2" customFormat="1" ht="37.5" customHeight="1">
      <c r="A27" s="39">
        <v>1</v>
      </c>
      <c r="B27" s="47" t="s">
        <v>73</v>
      </c>
      <c r="C27" s="48">
        <v>100</v>
      </c>
      <c r="D27" s="48">
        <v>13</v>
      </c>
      <c r="E27" s="46">
        <f>C27*D27</f>
        <v>1300</v>
      </c>
      <c r="F27" s="39" t="s">
        <v>10</v>
      </c>
      <c r="G27" s="39" t="s">
        <v>81</v>
      </c>
      <c r="H27" s="39" t="s">
        <v>82</v>
      </c>
      <c r="I27" s="52" t="s">
        <v>83</v>
      </c>
    </row>
    <row r="28" spans="1:10" s="2" customFormat="1" ht="37.5" customHeight="1">
      <c r="A28" s="39">
        <v>2</v>
      </c>
      <c r="B28" s="47" t="s">
        <v>73</v>
      </c>
      <c r="C28" s="48">
        <v>50</v>
      </c>
      <c r="D28" s="48">
        <v>10</v>
      </c>
      <c r="E28" s="46">
        <f>C28*D28</f>
        <v>500</v>
      </c>
      <c r="F28" s="39" t="s">
        <v>10</v>
      </c>
      <c r="G28" s="39" t="s">
        <v>84</v>
      </c>
      <c r="H28" s="39" t="s">
        <v>85</v>
      </c>
      <c r="I28" s="52" t="s">
        <v>86</v>
      </c>
      <c r="J28" s="15"/>
    </row>
    <row r="29" spans="1:10" s="15" customFormat="1" ht="38.25" customHeight="1">
      <c r="A29" s="39">
        <v>3</v>
      </c>
      <c r="B29" s="47" t="s">
        <v>73</v>
      </c>
      <c r="C29" s="48">
        <v>0.25</v>
      </c>
      <c r="D29" s="48">
        <v>18</v>
      </c>
      <c r="E29" s="46">
        <f>C29*D29</f>
        <v>4.5</v>
      </c>
      <c r="F29" s="39" t="s">
        <v>47</v>
      </c>
      <c r="G29" s="39" t="s">
        <v>48</v>
      </c>
      <c r="H29" s="39" t="s">
        <v>49</v>
      </c>
      <c r="I29" s="49" t="s">
        <v>50</v>
      </c>
    </row>
    <row r="30" spans="1:10" ht="38.25" customHeight="1">
      <c r="A30" s="39">
        <v>4</v>
      </c>
      <c r="B30" s="47" t="s">
        <v>73</v>
      </c>
      <c r="C30" s="48">
        <v>3</v>
      </c>
      <c r="D30" s="48">
        <v>15</v>
      </c>
      <c r="E30" s="46">
        <f>C30*D30</f>
        <v>45</v>
      </c>
      <c r="F30" s="39" t="s">
        <v>12</v>
      </c>
      <c r="G30" s="39" t="s">
        <v>65</v>
      </c>
      <c r="H30" s="39" t="s">
        <v>51</v>
      </c>
      <c r="I30" s="52" t="s">
        <v>68</v>
      </c>
      <c r="J30" s="15"/>
    </row>
    <row r="31" spans="1:10" s="15" customFormat="1" ht="38.25" customHeight="1">
      <c r="A31" s="39">
        <v>5</v>
      </c>
      <c r="B31" s="47" t="s">
        <v>73</v>
      </c>
      <c r="C31" s="48">
        <v>1</v>
      </c>
      <c r="D31" s="48">
        <v>15</v>
      </c>
      <c r="E31" s="46">
        <f>C31*D31</f>
        <v>15</v>
      </c>
      <c r="F31" s="39" t="s">
        <v>74</v>
      </c>
      <c r="G31" s="39" t="s">
        <v>100</v>
      </c>
      <c r="H31" s="39" t="s">
        <v>75</v>
      </c>
      <c r="I31" s="39" t="s">
        <v>99</v>
      </c>
      <c r="J31" s="14"/>
    </row>
    <row r="32" spans="1:10" ht="37.5" customHeight="1">
      <c r="A32" s="39"/>
      <c r="B32" s="58" t="s">
        <v>58</v>
      </c>
      <c r="C32" s="59">
        <f>SUM(C27:C31)</f>
        <v>154.25</v>
      </c>
      <c r="D32" s="59">
        <f>E32/C32</f>
        <v>12.087520259319287</v>
      </c>
      <c r="E32" s="46">
        <f>SUM(E27:E31)</f>
        <v>1864.5</v>
      </c>
      <c r="F32" s="39"/>
      <c r="G32" s="39"/>
      <c r="H32" s="39"/>
      <c r="I32" s="52"/>
      <c r="J32" s="2"/>
    </row>
    <row r="33" spans="1:10" s="15" customFormat="1" ht="34.5" customHeight="1">
      <c r="A33" s="39">
        <v>1</v>
      </c>
      <c r="B33" s="58" t="s">
        <v>67</v>
      </c>
      <c r="C33" s="59">
        <v>1.6</v>
      </c>
      <c r="D33" s="59">
        <v>100</v>
      </c>
      <c r="E33" s="56"/>
      <c r="F33" s="61" t="s">
        <v>12</v>
      </c>
      <c r="G33" s="39" t="s">
        <v>65</v>
      </c>
      <c r="H33" s="39" t="s">
        <v>51</v>
      </c>
      <c r="I33" s="52" t="s">
        <v>66</v>
      </c>
      <c r="J33" s="30"/>
    </row>
    <row r="34" spans="1:10" s="15" customFormat="1" ht="35.25" customHeight="1">
      <c r="A34" s="39">
        <v>1</v>
      </c>
      <c r="B34" s="55" t="s">
        <v>93</v>
      </c>
      <c r="C34" s="48">
        <v>5</v>
      </c>
      <c r="D34" s="48">
        <v>20</v>
      </c>
      <c r="E34" s="46">
        <f>C34*D34</f>
        <v>100</v>
      </c>
      <c r="F34" s="39" t="s">
        <v>28</v>
      </c>
      <c r="G34" s="71" t="s">
        <v>88</v>
      </c>
      <c r="H34" s="71" t="s">
        <v>89</v>
      </c>
      <c r="I34" s="71" t="s">
        <v>90</v>
      </c>
      <c r="J34" s="14"/>
    </row>
    <row r="35" spans="1:10" s="15" customFormat="1" ht="35.25" customHeight="1">
      <c r="A35" s="39">
        <v>2</v>
      </c>
      <c r="B35" s="55" t="s">
        <v>93</v>
      </c>
      <c r="C35" s="48">
        <v>1500</v>
      </c>
      <c r="D35" s="48">
        <v>30</v>
      </c>
      <c r="E35" s="46">
        <f>C35*D35</f>
        <v>45000</v>
      </c>
      <c r="F35" s="39" t="s">
        <v>87</v>
      </c>
      <c r="G35" s="50" t="s">
        <v>71</v>
      </c>
      <c r="H35" s="50"/>
      <c r="I35" s="51" t="s">
        <v>72</v>
      </c>
      <c r="J35" s="14"/>
    </row>
    <row r="36" spans="1:10" s="15" customFormat="1" ht="35.25" customHeight="1">
      <c r="A36" s="39">
        <v>3</v>
      </c>
      <c r="B36" s="55" t="s">
        <v>93</v>
      </c>
      <c r="C36" s="48">
        <v>2800</v>
      </c>
      <c r="D36" s="48">
        <v>22</v>
      </c>
      <c r="E36" s="46">
        <f>C36*D36</f>
        <v>61600</v>
      </c>
      <c r="F36" s="39" t="s">
        <v>94</v>
      </c>
      <c r="G36" s="50" t="s">
        <v>95</v>
      </c>
      <c r="H36" s="50" t="s">
        <v>96</v>
      </c>
      <c r="I36" s="51" t="s">
        <v>97</v>
      </c>
    </row>
    <row r="37" spans="1:10" s="30" customFormat="1" ht="35.25" customHeight="1">
      <c r="A37" s="39"/>
      <c r="B37" s="66" t="s">
        <v>98</v>
      </c>
      <c r="C37" s="59">
        <f>SUM(C34:C36)</f>
        <v>4305</v>
      </c>
      <c r="D37" s="59">
        <f>E37/C37</f>
        <v>24.785133565621372</v>
      </c>
      <c r="E37" s="46">
        <f>SUM(E34:E36)</f>
        <v>106700</v>
      </c>
      <c r="F37" s="39"/>
      <c r="G37" s="50"/>
      <c r="H37" s="50"/>
      <c r="I37" s="51"/>
    </row>
    <row r="38" spans="1:10" s="67" customFormat="1" ht="35.25" customHeight="1">
      <c r="A38" s="68"/>
      <c r="B38" s="68"/>
      <c r="C38" s="69"/>
      <c r="D38" s="69"/>
      <c r="E38" s="17"/>
      <c r="F38" s="5"/>
      <c r="G38" s="6"/>
      <c r="H38" s="6"/>
      <c r="I38" s="7"/>
    </row>
    <row r="39" spans="1:10" s="67" customFormat="1" ht="35.25" customHeight="1">
      <c r="A39" s="68"/>
      <c r="B39" s="68"/>
      <c r="C39" s="69"/>
      <c r="D39" s="69"/>
      <c r="E39" s="17"/>
      <c r="F39" s="5"/>
      <c r="G39" s="6"/>
      <c r="H39" s="6"/>
      <c r="I39" s="7"/>
    </row>
    <row r="40" spans="1:10" s="15" customFormat="1" ht="35.25" customHeight="1">
      <c r="A40" s="5"/>
      <c r="B40" s="5"/>
      <c r="C40" s="22"/>
      <c r="D40" s="22"/>
      <c r="E40" s="17"/>
      <c r="F40" s="5"/>
      <c r="G40" s="6"/>
      <c r="H40" s="6"/>
      <c r="I40" s="7"/>
    </row>
    <row r="41" spans="1:10" s="15" customFormat="1" ht="35.25" customHeight="1">
      <c r="A41" s="5"/>
      <c r="B41" s="5"/>
      <c r="C41" s="22"/>
      <c r="D41" s="22"/>
      <c r="E41" s="17"/>
      <c r="F41" s="5"/>
      <c r="G41" s="6"/>
      <c r="H41" s="6"/>
      <c r="I41" s="7"/>
    </row>
    <row r="42" spans="1:10" s="15" customFormat="1" ht="35.25" customHeight="1">
      <c r="A42" s="5"/>
      <c r="B42" s="5"/>
      <c r="C42" s="22"/>
      <c r="D42" s="22"/>
      <c r="E42" s="17"/>
      <c r="F42" s="5"/>
      <c r="G42" s="6"/>
      <c r="H42" s="6"/>
      <c r="I42" s="7"/>
    </row>
    <row r="43" spans="1:10" s="15" customFormat="1" ht="35.25" customHeight="1">
      <c r="A43" s="5"/>
      <c r="B43" s="5"/>
      <c r="C43" s="22"/>
      <c r="D43" s="22"/>
      <c r="E43" s="17"/>
      <c r="F43" s="5"/>
      <c r="G43" s="6"/>
      <c r="H43" s="6"/>
      <c r="I43" s="7"/>
    </row>
    <row r="44" spans="1:10" s="15" customFormat="1" ht="35.25" customHeight="1">
      <c r="A44" s="5"/>
      <c r="B44" s="5"/>
      <c r="C44" s="22"/>
      <c r="D44" s="22"/>
      <c r="E44" s="17"/>
      <c r="F44" s="5"/>
      <c r="G44" s="6"/>
      <c r="H44" s="6"/>
      <c r="I44" s="7"/>
    </row>
    <row r="45" spans="1:10" s="15" customFormat="1" ht="35.25" customHeight="1">
      <c r="A45" s="5"/>
      <c r="B45" s="5"/>
      <c r="C45" s="22"/>
      <c r="D45" s="22"/>
      <c r="E45" s="17"/>
      <c r="F45" s="5"/>
      <c r="G45" s="6"/>
      <c r="H45" s="6"/>
      <c r="I45" s="7"/>
    </row>
    <row r="46" spans="1:10" s="15" customFormat="1" ht="35.25" customHeight="1">
      <c r="A46" s="5"/>
      <c r="B46" s="5"/>
      <c r="C46" s="22"/>
      <c r="D46" s="22"/>
      <c r="E46" s="17"/>
      <c r="F46" s="5"/>
      <c r="G46" s="6"/>
      <c r="H46" s="6"/>
      <c r="I46" s="7"/>
    </row>
    <row r="47" spans="1:10" s="15" customFormat="1" ht="35.25" customHeight="1">
      <c r="A47" s="5"/>
      <c r="B47" s="5"/>
      <c r="C47" s="22"/>
      <c r="D47" s="22"/>
      <c r="E47" s="17"/>
      <c r="F47" s="5"/>
      <c r="G47" s="6"/>
      <c r="H47" s="6"/>
      <c r="I47" s="7"/>
    </row>
    <row r="48" spans="1:10" s="15" customFormat="1" ht="35.25" customHeight="1">
      <c r="A48" s="5"/>
      <c r="B48" s="5"/>
      <c r="C48" s="22"/>
      <c r="D48" s="22"/>
      <c r="E48" s="17"/>
      <c r="F48" s="5"/>
      <c r="G48" s="5"/>
      <c r="H48" s="5"/>
      <c r="I48" s="5"/>
    </row>
    <row r="49" spans="1:9" s="15" customFormat="1" ht="35.25" customHeight="1">
      <c r="A49" s="5"/>
      <c r="B49" s="5"/>
      <c r="C49" s="22"/>
      <c r="D49" s="22"/>
      <c r="E49" s="17"/>
      <c r="F49" s="5"/>
      <c r="G49" s="5"/>
      <c r="H49" s="5"/>
      <c r="I49" s="5"/>
    </row>
    <row r="50" spans="1:9" s="15" customFormat="1" ht="35.25" customHeight="1">
      <c r="A50" s="5"/>
      <c r="B50" s="5"/>
      <c r="C50" s="22"/>
      <c r="D50" s="22"/>
      <c r="E50" s="17"/>
      <c r="F50" s="5"/>
      <c r="G50" s="5"/>
      <c r="H50" s="5"/>
      <c r="I50" s="5"/>
    </row>
    <row r="51" spans="1:9" s="15" customFormat="1" ht="35.25" customHeight="1">
      <c r="A51" s="5"/>
      <c r="B51" s="5"/>
      <c r="C51" s="22"/>
      <c r="D51" s="22"/>
      <c r="E51" s="17"/>
      <c r="F51" s="5"/>
      <c r="G51" s="5"/>
      <c r="H51" s="5"/>
      <c r="I51" s="5"/>
    </row>
    <row r="52" spans="1:9" s="15" customFormat="1" ht="35.25" customHeight="1">
      <c r="A52" s="5"/>
      <c r="B52" s="5"/>
      <c r="C52" s="22"/>
      <c r="D52" s="22"/>
      <c r="E52" s="17"/>
      <c r="F52" s="5"/>
      <c r="G52" s="5"/>
      <c r="H52" s="5"/>
      <c r="I52" s="5"/>
    </row>
    <row r="53" spans="1:9" s="15" customFormat="1" ht="35.25" customHeight="1">
      <c r="A53" s="5"/>
      <c r="B53" s="5"/>
      <c r="C53" s="22"/>
      <c r="D53" s="22"/>
      <c r="E53" s="17"/>
      <c r="F53" s="5"/>
      <c r="G53" s="5"/>
      <c r="H53" s="5"/>
      <c r="I53" s="5"/>
    </row>
    <row r="54" spans="1:9" s="15" customFormat="1" ht="35.25" customHeight="1">
      <c r="A54" s="5"/>
      <c r="B54" s="5"/>
      <c r="C54" s="22"/>
      <c r="D54" s="22"/>
      <c r="E54" s="17"/>
      <c r="F54" s="5"/>
      <c r="G54" s="5"/>
      <c r="H54" s="5"/>
      <c r="I54" s="5"/>
    </row>
    <row r="55" spans="1:9" s="15" customFormat="1" ht="35.25" customHeight="1">
      <c r="A55" s="5"/>
      <c r="B55" s="5"/>
      <c r="C55" s="22"/>
      <c r="D55" s="22"/>
      <c r="E55" s="17"/>
      <c r="F55" s="5"/>
      <c r="G55" s="5"/>
      <c r="H55" s="5"/>
      <c r="I55" s="5"/>
    </row>
    <row r="56" spans="1:9" s="15" customFormat="1" ht="35.25" customHeight="1">
      <c r="A56" s="5"/>
      <c r="B56" s="5"/>
      <c r="C56" s="22"/>
      <c r="D56" s="22"/>
      <c r="E56" s="17"/>
      <c r="F56" s="5"/>
      <c r="G56" s="5"/>
      <c r="H56" s="5"/>
      <c r="I56" s="5"/>
    </row>
    <row r="57" spans="1:9" s="15" customFormat="1" ht="35.25" customHeight="1">
      <c r="A57" s="5"/>
      <c r="B57" s="5"/>
      <c r="C57" s="22"/>
      <c r="D57" s="22"/>
      <c r="E57" s="17"/>
      <c r="F57" s="5"/>
      <c r="G57" s="5"/>
      <c r="H57" s="5"/>
      <c r="I57" s="5"/>
    </row>
    <row r="58" spans="1:9" s="15" customFormat="1" ht="35.25" customHeight="1">
      <c r="A58" s="5"/>
      <c r="B58" s="5"/>
      <c r="C58" s="22"/>
      <c r="D58" s="22"/>
      <c r="E58" s="17"/>
      <c r="F58" s="5"/>
      <c r="G58" s="5"/>
      <c r="H58" s="5"/>
      <c r="I58" s="5"/>
    </row>
    <row r="59" spans="1:9" s="15" customFormat="1" ht="35.25" customHeight="1">
      <c r="A59" s="5"/>
      <c r="B59" s="5"/>
      <c r="C59" s="22"/>
      <c r="D59" s="22"/>
      <c r="E59" s="17"/>
      <c r="F59" s="5"/>
      <c r="G59" s="5"/>
      <c r="H59" s="5"/>
      <c r="I59" s="8"/>
    </row>
    <row r="60" spans="1:9" s="15" customFormat="1" ht="35.25" customHeight="1">
      <c r="A60" s="5"/>
      <c r="B60" s="5"/>
      <c r="C60" s="22"/>
      <c r="D60" s="22"/>
      <c r="E60" s="17"/>
      <c r="F60" s="5"/>
      <c r="G60" s="5"/>
      <c r="H60" s="5"/>
      <c r="I60" s="5"/>
    </row>
    <row r="61" spans="1:9" s="15" customFormat="1" ht="35.25" customHeight="1">
      <c r="A61" s="5"/>
      <c r="B61" s="5"/>
      <c r="C61" s="22"/>
      <c r="D61" s="22"/>
      <c r="E61" s="17"/>
      <c r="F61" s="5"/>
      <c r="G61" s="5"/>
      <c r="H61" s="5"/>
      <c r="I61" s="5"/>
    </row>
    <row r="62" spans="1:9" s="15" customFormat="1" ht="35.25" customHeight="1">
      <c r="A62" s="5"/>
      <c r="B62" s="5"/>
      <c r="C62" s="22"/>
      <c r="D62" s="22"/>
      <c r="E62" s="17"/>
      <c r="F62" s="5"/>
      <c r="G62" s="5"/>
      <c r="H62" s="5"/>
      <c r="I62" s="5"/>
    </row>
    <row r="63" spans="1:9" s="15" customFormat="1" ht="35.25" customHeight="1">
      <c r="A63" s="5"/>
      <c r="B63" s="5"/>
      <c r="C63" s="22"/>
      <c r="D63" s="22"/>
      <c r="E63" s="17"/>
      <c r="F63" s="5"/>
      <c r="G63" s="5"/>
      <c r="H63" s="5"/>
      <c r="I63" s="5"/>
    </row>
    <row r="64" spans="1:9" s="15" customFormat="1" ht="35.25" customHeight="1">
      <c r="A64" s="5"/>
      <c r="B64" s="5"/>
      <c r="C64" s="22"/>
      <c r="D64" s="22"/>
      <c r="E64" s="17"/>
      <c r="F64" s="5"/>
      <c r="G64" s="5"/>
      <c r="H64" s="5"/>
      <c r="I64" s="5"/>
    </row>
    <row r="65" spans="1:9" s="15" customFormat="1" ht="35.25" customHeight="1">
      <c r="A65" s="5"/>
      <c r="B65" s="5"/>
      <c r="C65" s="22"/>
      <c r="D65" s="22"/>
      <c r="E65" s="17"/>
      <c r="F65" s="5"/>
      <c r="G65" s="6"/>
      <c r="H65" s="6"/>
      <c r="I65" s="6"/>
    </row>
    <row r="66" spans="1:9" s="15" customFormat="1" ht="35.25" customHeight="1">
      <c r="A66" s="5"/>
      <c r="B66" s="5"/>
      <c r="C66" s="22"/>
      <c r="D66" s="22"/>
      <c r="E66" s="17"/>
      <c r="F66" s="5"/>
      <c r="G66" s="6"/>
      <c r="H66" s="6"/>
      <c r="I66" s="6"/>
    </row>
    <row r="67" spans="1:9" s="15" customFormat="1" ht="35.25" customHeight="1">
      <c r="A67" s="5"/>
      <c r="B67" s="5"/>
      <c r="C67" s="22"/>
      <c r="D67" s="22"/>
      <c r="E67" s="17"/>
      <c r="F67" s="5"/>
      <c r="G67" s="6"/>
      <c r="H67" s="6"/>
      <c r="I67" s="6"/>
    </row>
    <row r="68" spans="1:9" s="15" customFormat="1" ht="35.25" customHeight="1">
      <c r="A68" s="5"/>
      <c r="B68" s="5"/>
      <c r="C68" s="22"/>
      <c r="D68" s="22"/>
      <c r="E68" s="17"/>
      <c r="F68" s="5"/>
      <c r="G68" s="6"/>
      <c r="H68" s="6"/>
      <c r="I68" s="6"/>
    </row>
    <row r="69" spans="1:9" s="15" customFormat="1" ht="35.25" customHeight="1">
      <c r="A69" s="5"/>
      <c r="B69" s="5"/>
      <c r="C69" s="22"/>
      <c r="D69" s="22"/>
      <c r="E69" s="17"/>
      <c r="F69" s="5"/>
      <c r="G69" s="6"/>
      <c r="H69" s="6"/>
      <c r="I69" s="7"/>
    </row>
    <row r="70" spans="1:9" s="15" customFormat="1" ht="35.25" customHeight="1">
      <c r="A70" s="5"/>
      <c r="B70" s="5"/>
      <c r="C70" s="22"/>
      <c r="D70" s="22"/>
      <c r="E70" s="17"/>
      <c r="F70" s="5"/>
      <c r="G70" s="6"/>
      <c r="H70" s="6"/>
      <c r="I70" s="7"/>
    </row>
    <row r="71" spans="1:9" s="15" customFormat="1" ht="35.25" customHeight="1">
      <c r="A71" s="5"/>
      <c r="B71" s="5"/>
      <c r="C71" s="22"/>
      <c r="D71" s="22"/>
      <c r="E71" s="17"/>
      <c r="F71" s="5"/>
      <c r="G71" s="6"/>
      <c r="H71" s="6"/>
      <c r="I71" s="7"/>
    </row>
    <row r="72" spans="1:9" s="15" customFormat="1" ht="35.25" customHeight="1">
      <c r="A72" s="5"/>
      <c r="B72" s="5"/>
      <c r="C72" s="22"/>
      <c r="D72" s="22"/>
      <c r="E72" s="17"/>
      <c r="F72" s="5"/>
      <c r="G72" s="6"/>
      <c r="H72" s="6"/>
      <c r="I72" s="7"/>
    </row>
    <row r="73" spans="1:9" s="15" customFormat="1" ht="35.25" customHeight="1">
      <c r="A73" s="5"/>
      <c r="B73" s="5"/>
      <c r="C73" s="22"/>
      <c r="D73" s="22"/>
      <c r="E73" s="17"/>
      <c r="F73" s="5"/>
      <c r="G73" s="6"/>
      <c r="H73" s="6"/>
      <c r="I73" s="7"/>
    </row>
    <row r="74" spans="1:9" s="15" customFormat="1" ht="35.25" customHeight="1">
      <c r="A74" s="5"/>
      <c r="B74" s="5"/>
      <c r="C74" s="22"/>
      <c r="D74" s="22"/>
      <c r="E74" s="17"/>
      <c r="F74" s="5"/>
      <c r="G74" s="6"/>
      <c r="H74" s="6"/>
      <c r="I74" s="7"/>
    </row>
    <row r="75" spans="1:9" s="15" customFormat="1" ht="35.25" customHeight="1">
      <c r="A75" s="5"/>
      <c r="B75" s="5"/>
      <c r="C75" s="22"/>
      <c r="D75" s="22"/>
      <c r="E75" s="17"/>
      <c r="F75" s="5"/>
      <c r="G75" s="6"/>
      <c r="H75" s="6"/>
      <c r="I75" s="7"/>
    </row>
    <row r="76" spans="1:9" s="15" customFormat="1" ht="35.25" customHeight="1">
      <c r="A76" s="5"/>
      <c r="B76" s="5"/>
      <c r="C76" s="22"/>
      <c r="D76" s="22"/>
      <c r="E76" s="17"/>
      <c r="F76" s="5"/>
      <c r="G76" s="6"/>
      <c r="H76" s="6"/>
      <c r="I76" s="7"/>
    </row>
    <row r="77" spans="1:9" s="15" customFormat="1" ht="35.25" customHeight="1">
      <c r="A77" s="5"/>
      <c r="B77" s="5"/>
      <c r="C77" s="22"/>
      <c r="D77" s="22"/>
      <c r="E77" s="17"/>
      <c r="F77" s="5"/>
      <c r="G77" s="6"/>
      <c r="H77" s="6"/>
      <c r="I77" s="7"/>
    </row>
    <row r="78" spans="1:9" s="15" customFormat="1" ht="35.25" customHeight="1">
      <c r="A78" s="5"/>
      <c r="B78" s="5"/>
      <c r="C78" s="22"/>
      <c r="D78" s="22"/>
      <c r="E78" s="17"/>
      <c r="F78" s="5"/>
      <c r="G78" s="6"/>
      <c r="H78" s="6"/>
      <c r="I78" s="7"/>
    </row>
    <row r="79" spans="1:9" s="15" customFormat="1" ht="35.25" customHeight="1">
      <c r="A79" s="5"/>
      <c r="B79" s="5"/>
      <c r="C79" s="22"/>
      <c r="D79" s="22"/>
      <c r="E79" s="17"/>
      <c r="F79" s="5"/>
      <c r="G79" s="6"/>
      <c r="H79" s="6"/>
      <c r="I79" s="7"/>
    </row>
    <row r="80" spans="1:9" s="15" customFormat="1" ht="35.25" customHeight="1">
      <c r="A80" s="5"/>
      <c r="B80" s="5"/>
      <c r="C80" s="22"/>
      <c r="D80" s="22"/>
      <c r="E80" s="17"/>
      <c r="F80" s="5"/>
      <c r="G80" s="5"/>
      <c r="H80" s="5"/>
      <c r="I80" s="5"/>
    </row>
    <row r="81" spans="1:9" s="15" customFormat="1" ht="35.25" customHeight="1">
      <c r="A81" s="5"/>
      <c r="B81" s="5"/>
      <c r="C81" s="22"/>
      <c r="D81" s="22"/>
      <c r="E81" s="17"/>
      <c r="F81" s="5"/>
      <c r="G81" s="5"/>
      <c r="H81" s="5"/>
      <c r="I81" s="5"/>
    </row>
    <row r="82" spans="1:9" s="15" customFormat="1" ht="35.25" customHeight="1">
      <c r="A82" s="5"/>
      <c r="B82" s="5"/>
      <c r="C82" s="22"/>
      <c r="D82" s="22"/>
      <c r="E82" s="17"/>
      <c r="F82" s="5"/>
      <c r="G82" s="5"/>
      <c r="H82" s="5"/>
      <c r="I82" s="5"/>
    </row>
    <row r="83" spans="1:9" s="15" customFormat="1" ht="35.25" customHeight="1">
      <c r="A83" s="5"/>
      <c r="B83" s="5"/>
      <c r="C83" s="22"/>
      <c r="D83" s="22"/>
      <c r="E83" s="17"/>
      <c r="F83" s="5"/>
      <c r="G83" s="5"/>
      <c r="H83" s="5"/>
      <c r="I83" s="5"/>
    </row>
    <row r="84" spans="1:9" s="15" customFormat="1" ht="35.25" customHeight="1">
      <c r="A84" s="5"/>
      <c r="B84" s="5"/>
      <c r="C84" s="22"/>
      <c r="D84" s="22"/>
      <c r="E84" s="17"/>
      <c r="F84" s="5"/>
      <c r="G84" s="5"/>
      <c r="H84" s="5"/>
      <c r="I84" s="5"/>
    </row>
    <row r="85" spans="1:9" s="15" customFormat="1" ht="35.25" customHeight="1">
      <c r="A85" s="5"/>
      <c r="B85" s="5"/>
      <c r="C85" s="22"/>
      <c r="D85" s="22"/>
      <c r="E85" s="17"/>
      <c r="F85" s="5"/>
      <c r="G85" s="5"/>
      <c r="H85" s="5"/>
      <c r="I85" s="5"/>
    </row>
    <row r="86" spans="1:9" s="15" customFormat="1" ht="35.25" customHeight="1">
      <c r="A86" s="5"/>
      <c r="B86" s="5"/>
      <c r="C86" s="22"/>
      <c r="D86" s="22"/>
      <c r="E86" s="17"/>
      <c r="F86" s="5"/>
      <c r="G86" s="5"/>
      <c r="H86" s="5"/>
      <c r="I86" s="5"/>
    </row>
    <row r="87" spans="1:9" s="15" customFormat="1" ht="35.25" customHeight="1">
      <c r="A87" s="5"/>
      <c r="B87" s="5"/>
      <c r="C87" s="22"/>
      <c r="D87" s="22"/>
      <c r="E87" s="17"/>
      <c r="F87" s="5"/>
      <c r="G87" s="5"/>
      <c r="H87" s="5"/>
      <c r="I87" s="5"/>
    </row>
    <row r="88" spans="1:9" s="15" customFormat="1" ht="35.25" customHeight="1">
      <c r="A88" s="5"/>
      <c r="B88" s="5"/>
      <c r="C88" s="22"/>
      <c r="D88" s="22"/>
      <c r="E88" s="17"/>
      <c r="F88" s="5"/>
      <c r="G88" s="5"/>
      <c r="H88" s="5"/>
      <c r="I88" s="5"/>
    </row>
    <row r="89" spans="1:9" s="15" customFormat="1" ht="35.25" customHeight="1">
      <c r="A89" s="5"/>
      <c r="B89" s="5"/>
      <c r="C89" s="22"/>
      <c r="D89" s="22"/>
      <c r="E89" s="17"/>
      <c r="F89" s="5"/>
      <c r="G89" s="6"/>
      <c r="H89" s="6"/>
      <c r="I89" s="7"/>
    </row>
    <row r="90" spans="1:9" s="15" customFormat="1" ht="35.25" customHeight="1">
      <c r="A90" s="5"/>
      <c r="B90" s="5"/>
      <c r="C90" s="22"/>
      <c r="D90" s="22"/>
      <c r="E90" s="17"/>
      <c r="F90" s="5"/>
      <c r="G90" s="6"/>
      <c r="H90" s="6"/>
      <c r="I90" s="7"/>
    </row>
    <row r="97" spans="4:4">
      <c r="D97" s="28"/>
    </row>
  </sheetData>
  <autoFilter ref="A4:J37">
    <sortState ref="A5:J48">
      <sortCondition descending="1" ref="F4:F48"/>
    </sortState>
  </autoFilter>
  <mergeCells count="1">
    <mergeCell ref="A2:I2"/>
  </mergeCells>
  <printOptions horizontalCentered="1"/>
  <pageMargins left="0.70866141732283472" right="0.31496062992125984" top="0.39370078740157483" bottom="0.31496062992125984" header="0.31496062992125984" footer="0.31496062992125984"/>
  <pageSetup paperSize="9" scale="84" fitToHeight="3" orientation="landscape" horizontalDpi="180" verticalDpi="180" r:id="rId1"/>
  <rowBreaks count="1" manualBreakCount="1">
    <brk id="2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4"/>
  <sheetViews>
    <sheetView view="pageBreakPreview" topLeftCell="A10" zoomScaleNormal="70" zoomScaleSheetLayoutView="100" workbookViewId="0">
      <selection activeCell="D24" sqref="D24"/>
    </sheetView>
  </sheetViews>
  <sheetFormatPr defaultRowHeight="15.75" outlineLevelCol="1"/>
  <cols>
    <col min="1" max="1" width="5.7109375" style="16" customWidth="1"/>
    <col min="2" max="2" width="29.7109375" style="16" customWidth="1"/>
    <col min="3" max="4" width="17.42578125" style="23" customWidth="1"/>
    <col min="5" max="5" width="17.42578125" style="18" hidden="1" customWidth="1" outlineLevel="1"/>
    <col min="6" max="6" width="29.7109375" style="2" customWidth="1" collapsed="1"/>
    <col min="7" max="7" width="31.140625" style="2" customWidth="1"/>
    <col min="8" max="8" width="29.7109375" style="2" customWidth="1" outlineLevel="1"/>
    <col min="9" max="9" width="29.7109375" style="2" customWidth="1"/>
    <col min="10" max="16384" width="9.140625" style="14"/>
  </cols>
  <sheetData>
    <row r="2" spans="1:10" ht="42.75" customHeight="1">
      <c r="A2" s="102" t="s">
        <v>193</v>
      </c>
      <c r="B2" s="102"/>
      <c r="C2" s="102"/>
      <c r="D2" s="102"/>
      <c r="E2" s="102"/>
      <c r="F2" s="102"/>
      <c r="G2" s="102"/>
      <c r="H2" s="102"/>
      <c r="I2" s="102"/>
    </row>
    <row r="3" spans="1:10" s="2" customFormat="1" ht="67.5" customHeight="1">
      <c r="A3" s="39" t="s">
        <v>0</v>
      </c>
      <c r="B3" s="39" t="s">
        <v>4</v>
      </c>
      <c r="C3" s="48" t="s">
        <v>5</v>
      </c>
      <c r="D3" s="48" t="s">
        <v>6</v>
      </c>
      <c r="E3" s="13" t="s">
        <v>23</v>
      </c>
      <c r="F3" s="39" t="s">
        <v>7</v>
      </c>
      <c r="G3" s="39" t="s">
        <v>1</v>
      </c>
      <c r="H3" s="39" t="s">
        <v>2</v>
      </c>
      <c r="I3" s="39" t="s">
        <v>3</v>
      </c>
    </row>
    <row r="4" spans="1:10" ht="30.75" customHeight="1">
      <c r="A4" s="39">
        <v>1</v>
      </c>
      <c r="B4" s="47" t="s">
        <v>79</v>
      </c>
      <c r="C4" s="48">
        <v>2</v>
      </c>
      <c r="D4" s="48">
        <v>20</v>
      </c>
      <c r="E4" s="48">
        <f>C4*D4</f>
        <v>40</v>
      </c>
      <c r="F4" s="39" t="s">
        <v>12</v>
      </c>
      <c r="G4" s="39" t="s">
        <v>194</v>
      </c>
      <c r="H4" s="39" t="s">
        <v>195</v>
      </c>
      <c r="I4" s="49" t="s">
        <v>196</v>
      </c>
      <c r="J4" s="2"/>
    </row>
    <row r="5" spans="1:10" s="15" customFormat="1" ht="43.5" customHeight="1">
      <c r="A5" s="39">
        <v>2</v>
      </c>
      <c r="B5" s="47" t="s">
        <v>79</v>
      </c>
      <c r="C5" s="48">
        <v>32</v>
      </c>
      <c r="D5" s="48">
        <v>13</v>
      </c>
      <c r="E5" s="48">
        <f>C5*D5</f>
        <v>416</v>
      </c>
      <c r="F5" s="39" t="s">
        <v>47</v>
      </c>
      <c r="G5" s="39" t="s">
        <v>48</v>
      </c>
      <c r="H5" s="39" t="s">
        <v>49</v>
      </c>
      <c r="I5" s="49" t="s">
        <v>50</v>
      </c>
      <c r="J5" s="2"/>
    </row>
    <row r="6" spans="1:10" s="2" customFormat="1" ht="37.5" customHeight="1">
      <c r="A6" s="39">
        <v>3</v>
      </c>
      <c r="B6" s="47" t="s">
        <v>79</v>
      </c>
      <c r="C6" s="48">
        <v>600</v>
      </c>
      <c r="D6" s="48">
        <v>13</v>
      </c>
      <c r="E6" s="48">
        <f>C6*D6</f>
        <v>7800</v>
      </c>
      <c r="F6" s="39" t="s">
        <v>105</v>
      </c>
      <c r="G6" s="39" t="s">
        <v>108</v>
      </c>
      <c r="H6" s="39" t="s">
        <v>109</v>
      </c>
      <c r="I6" s="49" t="s">
        <v>179</v>
      </c>
      <c r="J6" s="14"/>
    </row>
    <row r="7" spans="1:10" ht="30.75" customHeight="1">
      <c r="A7" s="39">
        <v>4</v>
      </c>
      <c r="B7" s="47" t="s">
        <v>79</v>
      </c>
      <c r="C7" s="48">
        <v>30</v>
      </c>
      <c r="D7" s="48">
        <v>15</v>
      </c>
      <c r="E7" s="48">
        <f>C7*D7</f>
        <v>450</v>
      </c>
      <c r="F7" s="39" t="s">
        <v>10</v>
      </c>
      <c r="G7" s="39" t="s">
        <v>81</v>
      </c>
      <c r="H7" s="39" t="s">
        <v>82</v>
      </c>
      <c r="I7" s="49" t="s">
        <v>83</v>
      </c>
      <c r="J7" s="2"/>
    </row>
    <row r="8" spans="1:10" ht="28.5" customHeight="1">
      <c r="A8" s="76"/>
      <c r="B8" s="77" t="s">
        <v>91</v>
      </c>
      <c r="C8" s="78">
        <f>SUM(C4:C7)</f>
        <v>664</v>
      </c>
      <c r="D8" s="78">
        <f>E8/C8</f>
        <v>13.111445783132529</v>
      </c>
      <c r="E8" s="46">
        <f>SUM(E4:E7)</f>
        <v>8706</v>
      </c>
      <c r="F8" s="39"/>
      <c r="G8" s="39"/>
      <c r="H8" s="39"/>
      <c r="I8" s="52"/>
    </row>
    <row r="9" spans="1:10" s="2" customFormat="1" ht="37.5" customHeight="1">
      <c r="A9" s="39">
        <v>1</v>
      </c>
      <c r="B9" s="47" t="s">
        <v>92</v>
      </c>
      <c r="C9" s="48">
        <v>28</v>
      </c>
      <c r="D9" s="48">
        <v>11</v>
      </c>
      <c r="E9" s="46">
        <f t="shared" ref="E9:E15" si="0">D9*C9</f>
        <v>308</v>
      </c>
      <c r="F9" s="39" t="s">
        <v>47</v>
      </c>
      <c r="G9" s="39" t="s">
        <v>48</v>
      </c>
      <c r="H9" s="39" t="s">
        <v>49</v>
      </c>
      <c r="I9" s="49" t="s">
        <v>50</v>
      </c>
      <c r="J9" s="14"/>
    </row>
    <row r="10" spans="1:10" s="2" customFormat="1" ht="37.5" customHeight="1">
      <c r="A10" s="39">
        <v>2</v>
      </c>
      <c r="B10" s="47" t="s">
        <v>92</v>
      </c>
      <c r="C10" s="48">
        <v>3700</v>
      </c>
      <c r="D10" s="48">
        <v>8</v>
      </c>
      <c r="E10" s="46">
        <f t="shared" si="0"/>
        <v>29600</v>
      </c>
      <c r="F10" s="39" t="s">
        <v>105</v>
      </c>
      <c r="G10" s="39" t="s">
        <v>106</v>
      </c>
      <c r="H10" s="39"/>
      <c r="I10" s="49" t="s">
        <v>160</v>
      </c>
      <c r="J10" s="14"/>
    </row>
    <row r="11" spans="1:10" s="2" customFormat="1" ht="37.5" customHeight="1">
      <c r="A11" s="39">
        <v>3</v>
      </c>
      <c r="B11" s="47" t="s">
        <v>92</v>
      </c>
      <c r="C11" s="48">
        <v>10</v>
      </c>
      <c r="D11" s="48">
        <v>10</v>
      </c>
      <c r="E11" s="46">
        <f>D11*C11</f>
        <v>100</v>
      </c>
      <c r="F11" s="39" t="s">
        <v>105</v>
      </c>
      <c r="G11" s="39" t="s">
        <v>189</v>
      </c>
      <c r="H11" s="39" t="s">
        <v>189</v>
      </c>
      <c r="I11" s="49" t="s">
        <v>190</v>
      </c>
      <c r="J11" s="14"/>
    </row>
    <row r="12" spans="1:10" s="2" customFormat="1" ht="37.5" customHeight="1">
      <c r="A12" s="39">
        <v>4</v>
      </c>
      <c r="B12" s="47" t="s">
        <v>92</v>
      </c>
      <c r="C12" s="48">
        <v>480</v>
      </c>
      <c r="D12" s="48">
        <v>10</v>
      </c>
      <c r="E12" s="46">
        <f t="shared" si="0"/>
        <v>4800</v>
      </c>
      <c r="F12" s="39" t="s">
        <v>105</v>
      </c>
      <c r="G12" s="39" t="s">
        <v>108</v>
      </c>
      <c r="H12" s="39" t="s">
        <v>109</v>
      </c>
      <c r="I12" s="49" t="s">
        <v>179</v>
      </c>
      <c r="J12" s="14"/>
    </row>
    <row r="13" spans="1:10" s="2" customFormat="1" ht="37.5" customHeight="1">
      <c r="A13" s="39">
        <v>5</v>
      </c>
      <c r="B13" s="47" t="s">
        <v>92</v>
      </c>
      <c r="C13" s="48">
        <v>300</v>
      </c>
      <c r="D13" s="48">
        <v>10</v>
      </c>
      <c r="E13" s="46">
        <f t="shared" si="0"/>
        <v>3000</v>
      </c>
      <c r="F13" s="39" t="s">
        <v>14</v>
      </c>
      <c r="G13" s="39" t="s">
        <v>176</v>
      </c>
      <c r="H13" s="39" t="s">
        <v>177</v>
      </c>
      <c r="I13" s="49" t="s">
        <v>178</v>
      </c>
      <c r="J13" s="14"/>
    </row>
    <row r="14" spans="1:10" s="2" customFormat="1" ht="37.5" customHeight="1">
      <c r="A14" s="39">
        <v>6</v>
      </c>
      <c r="B14" s="47" t="s">
        <v>9</v>
      </c>
      <c r="C14" s="48">
        <v>1000</v>
      </c>
      <c r="D14" s="48">
        <v>6</v>
      </c>
      <c r="E14" s="46">
        <f t="shared" si="0"/>
        <v>6000</v>
      </c>
      <c r="F14" s="39" t="s">
        <v>80</v>
      </c>
      <c r="G14" s="39" t="s">
        <v>161</v>
      </c>
      <c r="H14" s="39" t="s">
        <v>161</v>
      </c>
      <c r="I14" s="49" t="s">
        <v>162</v>
      </c>
      <c r="J14" s="14"/>
    </row>
    <row r="15" spans="1:10" s="2" customFormat="1" ht="37.5" customHeight="1">
      <c r="A15" s="39">
        <v>7</v>
      </c>
      <c r="B15" s="47" t="s">
        <v>9</v>
      </c>
      <c r="C15" s="48">
        <v>10050</v>
      </c>
      <c r="D15" s="48">
        <v>7</v>
      </c>
      <c r="E15" s="46">
        <f t="shared" si="0"/>
        <v>70350</v>
      </c>
      <c r="F15" s="39" t="s">
        <v>80</v>
      </c>
      <c r="G15" s="39" t="s">
        <v>158</v>
      </c>
      <c r="H15" s="39" t="s">
        <v>103</v>
      </c>
      <c r="I15" s="49" t="s">
        <v>159</v>
      </c>
      <c r="J15" s="14"/>
    </row>
    <row r="16" spans="1:10" s="53" customFormat="1" ht="28.5" customHeight="1">
      <c r="A16" s="76"/>
      <c r="B16" s="77" t="s">
        <v>45</v>
      </c>
      <c r="C16" s="78">
        <f>SUM(C9:C15)</f>
        <v>15568</v>
      </c>
      <c r="D16" s="78">
        <f>E16/C16</f>
        <v>7.3328622816032887</v>
      </c>
      <c r="E16" s="60">
        <f>SUM(E9:E15)</f>
        <v>114158</v>
      </c>
      <c r="F16" s="39"/>
      <c r="G16" s="39"/>
      <c r="H16" s="39"/>
      <c r="I16" s="39"/>
      <c r="J16" s="62"/>
    </row>
    <row r="17" spans="1:10" s="53" customFormat="1" ht="38.25" customHeight="1">
      <c r="A17" s="39">
        <v>1</v>
      </c>
      <c r="B17" s="47" t="s">
        <v>64</v>
      </c>
      <c r="C17" s="48">
        <v>10</v>
      </c>
      <c r="D17" s="48">
        <v>17</v>
      </c>
      <c r="E17" s="46">
        <f>C17*D17</f>
        <v>170</v>
      </c>
      <c r="F17" s="39" t="s">
        <v>47</v>
      </c>
      <c r="G17" s="39" t="s">
        <v>48</v>
      </c>
      <c r="H17" s="39" t="s">
        <v>49</v>
      </c>
      <c r="I17" s="49" t="s">
        <v>50</v>
      </c>
      <c r="J17" s="70"/>
    </row>
    <row r="18" spans="1:10" s="15" customFormat="1" ht="35.25" customHeight="1">
      <c r="A18" s="39">
        <v>2</v>
      </c>
      <c r="B18" s="47" t="s">
        <v>64</v>
      </c>
      <c r="C18" s="48">
        <v>15</v>
      </c>
      <c r="D18" s="48">
        <v>16</v>
      </c>
      <c r="E18" s="48">
        <f>C18*D18</f>
        <v>240</v>
      </c>
      <c r="F18" s="39" t="s">
        <v>10</v>
      </c>
      <c r="G18" s="39" t="s">
        <v>134</v>
      </c>
      <c r="H18" s="39" t="s">
        <v>85</v>
      </c>
      <c r="I18" s="49" t="s">
        <v>135</v>
      </c>
    </row>
    <row r="19" spans="1:10" ht="25.5" customHeight="1">
      <c r="A19" s="76"/>
      <c r="B19" s="77" t="s">
        <v>63</v>
      </c>
      <c r="C19" s="78">
        <f>SUM(C17:C18)</f>
        <v>25</v>
      </c>
      <c r="D19" s="78">
        <f>E19/C19</f>
        <v>16.399999999999999</v>
      </c>
      <c r="E19" s="46">
        <f>SUM(E17:E18)</f>
        <v>410</v>
      </c>
      <c r="F19" s="39"/>
      <c r="G19" s="39"/>
      <c r="H19" s="39"/>
      <c r="I19" s="39"/>
    </row>
    <row r="20" spans="1:10" ht="29.25" customHeight="1">
      <c r="A20" s="39">
        <v>1</v>
      </c>
      <c r="B20" s="47" t="s">
        <v>198</v>
      </c>
      <c r="C20" s="48">
        <v>100</v>
      </c>
      <c r="D20" s="48">
        <v>120</v>
      </c>
      <c r="E20" s="13">
        <f>C20*D20</f>
        <v>12000</v>
      </c>
      <c r="F20" s="39" t="s">
        <v>32</v>
      </c>
      <c r="G20" s="39" t="s">
        <v>199</v>
      </c>
      <c r="H20" s="39" t="s">
        <v>200</v>
      </c>
      <c r="I20" s="49" t="s">
        <v>201</v>
      </c>
      <c r="J20" s="2"/>
    </row>
    <row r="21" spans="1:10" ht="29.25" customHeight="1">
      <c r="A21" s="24">
        <v>2</v>
      </c>
      <c r="B21" s="47" t="s">
        <v>198</v>
      </c>
      <c r="C21" s="48">
        <v>1000</v>
      </c>
      <c r="D21" s="48">
        <v>120</v>
      </c>
      <c r="E21" s="13">
        <f>C21*D21</f>
        <v>120000</v>
      </c>
      <c r="F21" s="39" t="s">
        <v>11</v>
      </c>
      <c r="G21" s="39" t="s">
        <v>202</v>
      </c>
      <c r="H21" s="39" t="s">
        <v>203</v>
      </c>
      <c r="I21" s="49" t="s">
        <v>204</v>
      </c>
      <c r="J21" s="2"/>
    </row>
    <row r="22" spans="1:10" s="67" customFormat="1" ht="38.25" customHeight="1">
      <c r="A22" s="98"/>
      <c r="B22" s="77" t="s">
        <v>191</v>
      </c>
      <c r="C22" s="78">
        <f>SUM(C20:C21)</f>
        <v>1100</v>
      </c>
      <c r="D22" s="78">
        <f>E22/C22</f>
        <v>120</v>
      </c>
      <c r="E22" s="48">
        <f>SUM(E20:E21)</f>
        <v>132000</v>
      </c>
      <c r="F22" s="52" t="s">
        <v>11</v>
      </c>
      <c r="G22" s="52" t="s">
        <v>131</v>
      </c>
      <c r="H22" s="52" t="s">
        <v>132</v>
      </c>
      <c r="I22" s="52" t="s">
        <v>133</v>
      </c>
    </row>
    <row r="23" spans="1:10" s="15" customFormat="1" ht="38.25" customHeight="1">
      <c r="A23" s="39">
        <v>1</v>
      </c>
      <c r="B23" s="47" t="s">
        <v>55</v>
      </c>
      <c r="C23" s="48">
        <v>1.35</v>
      </c>
      <c r="D23" s="48">
        <v>22</v>
      </c>
      <c r="E23" s="46">
        <f>C23*D23</f>
        <v>29.700000000000003</v>
      </c>
      <c r="F23" s="39" t="s">
        <v>47</v>
      </c>
      <c r="G23" s="39" t="s">
        <v>48</v>
      </c>
      <c r="H23" s="39" t="s">
        <v>49</v>
      </c>
      <c r="I23" s="49" t="s">
        <v>50</v>
      </c>
    </row>
    <row r="24" spans="1:10" s="2" customFormat="1" ht="27.75" customHeight="1">
      <c r="A24" s="76"/>
      <c r="B24" s="77" t="s">
        <v>54</v>
      </c>
      <c r="C24" s="78">
        <f>SUM(C23:C23)</f>
        <v>1.35</v>
      </c>
      <c r="D24" s="78">
        <f>E24/C24</f>
        <v>22</v>
      </c>
      <c r="E24" s="46">
        <f>SUM(E23:E23)</f>
        <v>29.700000000000003</v>
      </c>
      <c r="F24" s="39"/>
      <c r="G24" s="39"/>
      <c r="H24" s="39"/>
      <c r="I24" s="49"/>
    </row>
    <row r="25" spans="1:10" s="2" customFormat="1" ht="33.75" customHeight="1">
      <c r="A25" s="24">
        <v>1</v>
      </c>
      <c r="B25" s="47" t="s">
        <v>73</v>
      </c>
      <c r="C25" s="48">
        <v>1.2</v>
      </c>
      <c r="D25" s="48">
        <v>17</v>
      </c>
      <c r="E25" s="39">
        <v>33.75</v>
      </c>
      <c r="F25" s="39" t="s">
        <v>47</v>
      </c>
      <c r="G25" s="39" t="s">
        <v>48</v>
      </c>
      <c r="H25" s="39" t="s">
        <v>49</v>
      </c>
      <c r="I25" s="39" t="s">
        <v>50</v>
      </c>
    </row>
    <row r="26" spans="1:10" ht="29.25" customHeight="1">
      <c r="A26" s="39">
        <v>2</v>
      </c>
      <c r="B26" s="47" t="s">
        <v>148</v>
      </c>
      <c r="C26" s="48">
        <v>60</v>
      </c>
      <c r="D26" s="48">
        <v>10</v>
      </c>
      <c r="E26" s="13">
        <f>C26*D26</f>
        <v>600</v>
      </c>
      <c r="F26" s="39" t="s">
        <v>10</v>
      </c>
      <c r="G26" s="39" t="s">
        <v>81</v>
      </c>
      <c r="H26" s="39" t="s">
        <v>82</v>
      </c>
      <c r="I26" s="49" t="s">
        <v>83</v>
      </c>
      <c r="J26" s="2"/>
    </row>
    <row r="27" spans="1:10" ht="29.25" customHeight="1">
      <c r="A27" s="24">
        <v>3</v>
      </c>
      <c r="B27" s="47" t="s">
        <v>73</v>
      </c>
      <c r="C27" s="48">
        <v>3</v>
      </c>
      <c r="D27" s="48">
        <v>15</v>
      </c>
      <c r="E27" s="48">
        <f>C27*D27</f>
        <v>45</v>
      </c>
      <c r="F27" s="39" t="s">
        <v>139</v>
      </c>
      <c r="G27" s="39" t="s">
        <v>174</v>
      </c>
      <c r="H27" s="39" t="s">
        <v>174</v>
      </c>
      <c r="I27" s="49" t="s">
        <v>175</v>
      </c>
      <c r="J27" s="2"/>
    </row>
    <row r="28" spans="1:10" s="15" customFormat="1" ht="35.25" customHeight="1">
      <c r="A28" s="39">
        <v>4</v>
      </c>
      <c r="B28" s="47" t="s">
        <v>73</v>
      </c>
      <c r="C28" s="48">
        <v>100</v>
      </c>
      <c r="D28" s="48">
        <v>10</v>
      </c>
      <c r="E28" s="48">
        <f>C28*D28</f>
        <v>1000</v>
      </c>
      <c r="F28" s="39" t="s">
        <v>10</v>
      </c>
      <c r="G28" s="39" t="s">
        <v>134</v>
      </c>
      <c r="H28" s="39" t="s">
        <v>85</v>
      </c>
      <c r="I28" s="49" t="s">
        <v>135</v>
      </c>
    </row>
    <row r="29" spans="1:10" s="15" customFormat="1" ht="38.25" customHeight="1">
      <c r="A29" s="85"/>
      <c r="B29" s="58" t="s">
        <v>142</v>
      </c>
      <c r="C29" s="86">
        <f>SUM(C25:C28)</f>
        <v>164.2</v>
      </c>
      <c r="D29" s="86">
        <f>E29/C29</f>
        <v>10.223812423873326</v>
      </c>
      <c r="E29" s="48">
        <f>SUM(E25:E28)</f>
        <v>1678.75</v>
      </c>
      <c r="F29" s="39"/>
      <c r="G29" s="39"/>
      <c r="H29" s="39"/>
      <c r="I29" s="49"/>
    </row>
    <row r="30" spans="1:10" s="15" customFormat="1" ht="38.25" customHeight="1">
      <c r="A30" s="24">
        <v>1</v>
      </c>
      <c r="B30" s="47" t="s">
        <v>155</v>
      </c>
      <c r="C30" s="48">
        <v>150</v>
      </c>
      <c r="D30" s="48">
        <v>50</v>
      </c>
      <c r="E30" s="48">
        <f>C30*D30</f>
        <v>7500</v>
      </c>
      <c r="F30" s="52" t="s">
        <v>11</v>
      </c>
      <c r="G30" s="52" t="s">
        <v>197</v>
      </c>
      <c r="H30" s="52" t="s">
        <v>180</v>
      </c>
      <c r="I30" s="87" t="s">
        <v>181</v>
      </c>
    </row>
    <row r="31" spans="1:10" s="15" customFormat="1" ht="38.25" customHeight="1">
      <c r="A31" s="24">
        <v>2</v>
      </c>
      <c r="B31" s="47" t="s">
        <v>155</v>
      </c>
      <c r="C31" s="48">
        <v>1450</v>
      </c>
      <c r="D31" s="48">
        <v>50</v>
      </c>
      <c r="E31" s="48">
        <f>C31*D31</f>
        <v>72500</v>
      </c>
      <c r="F31" s="52" t="s">
        <v>147</v>
      </c>
      <c r="G31" s="52" t="s">
        <v>95</v>
      </c>
      <c r="H31" s="52" t="s">
        <v>96</v>
      </c>
      <c r="I31" s="87" t="s">
        <v>97</v>
      </c>
    </row>
    <row r="32" spans="1:10" s="15" customFormat="1" ht="38.25" customHeight="1">
      <c r="A32" s="24">
        <v>3</v>
      </c>
      <c r="B32" s="47" t="s">
        <v>155</v>
      </c>
      <c r="C32" s="48">
        <v>3988</v>
      </c>
      <c r="D32" s="48">
        <v>35</v>
      </c>
      <c r="E32" s="48">
        <f>C32*D32</f>
        <v>139580</v>
      </c>
      <c r="F32" s="52" t="s">
        <v>87</v>
      </c>
      <c r="G32" s="52" t="s">
        <v>71</v>
      </c>
      <c r="H32" s="52"/>
      <c r="I32" s="87" t="s">
        <v>72</v>
      </c>
    </row>
    <row r="33" spans="1:9" s="15" customFormat="1" ht="38.25" customHeight="1">
      <c r="A33" s="85"/>
      <c r="B33" s="58" t="s">
        <v>146</v>
      </c>
      <c r="C33" s="86">
        <f>SUM(C30:C32)</f>
        <v>5588</v>
      </c>
      <c r="D33" s="86">
        <f>E33/C33</f>
        <v>39.294917680744454</v>
      </c>
      <c r="E33" s="48">
        <f>SUM(E30:E32)</f>
        <v>219580</v>
      </c>
      <c r="F33" s="52"/>
      <c r="G33" s="52"/>
      <c r="H33" s="52"/>
      <c r="I33" s="87"/>
    </row>
    <row r="34" spans="1:9" s="15" customFormat="1" ht="35.25" customHeight="1">
      <c r="A34" s="79"/>
      <c r="B34" s="80"/>
      <c r="C34" s="81"/>
      <c r="D34" s="81"/>
      <c r="E34" s="82"/>
      <c r="F34" s="5"/>
      <c r="G34" s="5"/>
      <c r="H34" s="5"/>
      <c r="I34" s="83"/>
    </row>
    <row r="35" spans="1:9" s="15" customFormat="1" ht="35.25" customHeight="1">
      <c r="A35" s="68"/>
      <c r="B35" s="68"/>
      <c r="C35" s="69"/>
      <c r="D35" s="69"/>
      <c r="E35" s="17"/>
      <c r="F35" s="5"/>
      <c r="G35" s="6"/>
      <c r="H35" s="6"/>
      <c r="I35" s="7"/>
    </row>
    <row r="36" spans="1:9" s="15" customFormat="1" ht="35.25" customHeight="1">
      <c r="A36" s="68"/>
      <c r="B36" s="68"/>
      <c r="C36" s="69"/>
      <c r="D36" s="69"/>
      <c r="E36" s="17"/>
      <c r="F36" s="5"/>
      <c r="G36" s="6"/>
      <c r="H36" s="6"/>
      <c r="I36" s="7"/>
    </row>
    <row r="37" spans="1:9" s="15" customFormat="1" ht="35.25" customHeight="1">
      <c r="A37" s="5"/>
      <c r="B37" s="5"/>
      <c r="C37" s="22"/>
      <c r="D37" s="22"/>
      <c r="E37" s="17"/>
      <c r="F37" s="5"/>
      <c r="G37" s="6"/>
      <c r="H37" s="6"/>
      <c r="I37" s="7"/>
    </row>
    <row r="38" spans="1:9" s="15" customFormat="1" ht="35.25" customHeight="1">
      <c r="A38" s="5"/>
      <c r="B38" s="5"/>
      <c r="C38" s="22"/>
      <c r="D38" s="22"/>
      <c r="E38" s="17"/>
      <c r="F38" s="5"/>
      <c r="G38" s="6"/>
      <c r="H38" s="6"/>
      <c r="I38" s="7"/>
    </row>
    <row r="39" spans="1:9" s="15" customFormat="1" ht="35.25" customHeight="1">
      <c r="A39" s="5"/>
      <c r="B39" s="5"/>
      <c r="C39" s="22"/>
      <c r="D39" s="22"/>
      <c r="E39" s="17"/>
      <c r="F39" s="5"/>
      <c r="G39" s="6"/>
      <c r="H39" s="6"/>
      <c r="I39" s="7"/>
    </row>
    <row r="40" spans="1:9" s="15" customFormat="1" ht="35.25" customHeight="1">
      <c r="A40" s="5"/>
      <c r="B40" s="5"/>
      <c r="C40" s="22"/>
      <c r="D40" s="22"/>
      <c r="E40" s="17"/>
      <c r="F40" s="5"/>
      <c r="G40" s="6"/>
      <c r="H40" s="6"/>
      <c r="I40" s="7"/>
    </row>
    <row r="41" spans="1:9" s="15" customFormat="1" ht="35.25" customHeight="1">
      <c r="A41" s="5"/>
      <c r="B41" s="5"/>
      <c r="C41" s="22"/>
      <c r="D41" s="22"/>
      <c r="E41" s="17"/>
      <c r="F41" s="5"/>
      <c r="G41" s="6"/>
      <c r="H41" s="6"/>
      <c r="I41" s="7"/>
    </row>
    <row r="42" spans="1:9" s="15" customFormat="1" ht="35.25" customHeight="1">
      <c r="A42" s="5"/>
      <c r="B42" s="5"/>
      <c r="C42" s="22"/>
      <c r="D42" s="22"/>
      <c r="E42" s="17"/>
      <c r="F42" s="5"/>
      <c r="G42" s="6"/>
      <c r="H42" s="6"/>
      <c r="I42" s="7"/>
    </row>
    <row r="43" spans="1:9" s="15" customFormat="1" ht="35.25" customHeight="1">
      <c r="A43" s="5"/>
      <c r="B43" s="5"/>
      <c r="C43" s="22"/>
      <c r="D43" s="22"/>
      <c r="E43" s="17"/>
      <c r="F43" s="5"/>
      <c r="G43" s="6"/>
      <c r="H43" s="6"/>
      <c r="I43" s="7"/>
    </row>
    <row r="44" spans="1:9" s="15" customFormat="1" ht="35.25" customHeight="1">
      <c r="A44" s="5"/>
      <c r="B44" s="5"/>
      <c r="C44" s="22"/>
      <c r="D44" s="22"/>
      <c r="E44" s="17"/>
      <c r="F44" s="5"/>
      <c r="G44" s="6"/>
      <c r="H44" s="6"/>
      <c r="I44" s="7"/>
    </row>
    <row r="45" spans="1:9" s="15" customFormat="1" ht="35.25" customHeight="1">
      <c r="A45" s="5"/>
      <c r="B45" s="5"/>
      <c r="C45" s="22"/>
      <c r="D45" s="22"/>
      <c r="E45" s="17"/>
      <c r="F45" s="5"/>
      <c r="G45" s="5"/>
      <c r="H45" s="5"/>
      <c r="I45" s="5"/>
    </row>
    <row r="46" spans="1:9" s="15" customFormat="1" ht="35.25" customHeight="1">
      <c r="A46" s="5"/>
      <c r="B46" s="5"/>
      <c r="C46" s="22"/>
      <c r="D46" s="22"/>
      <c r="E46" s="17"/>
      <c r="F46" s="5"/>
      <c r="G46" s="5"/>
      <c r="H46" s="5"/>
      <c r="I46" s="5"/>
    </row>
    <row r="47" spans="1:9" s="15" customFormat="1" ht="35.25" customHeight="1">
      <c r="A47" s="5"/>
      <c r="B47" s="5"/>
      <c r="C47" s="22"/>
      <c r="D47" s="22"/>
      <c r="E47" s="17"/>
      <c r="F47" s="5"/>
      <c r="G47" s="5"/>
      <c r="H47" s="5"/>
      <c r="I47" s="5"/>
    </row>
    <row r="48" spans="1:9" s="15" customFormat="1" ht="35.25" customHeight="1">
      <c r="A48" s="5"/>
      <c r="B48" s="5"/>
      <c r="C48" s="22"/>
      <c r="D48" s="22"/>
      <c r="E48" s="17"/>
      <c r="F48" s="5"/>
      <c r="G48" s="5"/>
      <c r="H48" s="5"/>
      <c r="I48" s="5"/>
    </row>
    <row r="49" spans="1:9" s="15" customFormat="1" ht="35.25" customHeight="1">
      <c r="A49" s="5"/>
      <c r="B49" s="5"/>
      <c r="C49" s="22"/>
      <c r="D49" s="22"/>
      <c r="E49" s="17"/>
      <c r="F49" s="5"/>
      <c r="G49" s="5"/>
      <c r="H49" s="5"/>
      <c r="I49" s="5"/>
    </row>
    <row r="50" spans="1:9" s="15" customFormat="1" ht="35.25" customHeight="1">
      <c r="A50" s="5"/>
      <c r="B50" s="5"/>
      <c r="C50" s="22"/>
      <c r="D50" s="22"/>
      <c r="E50" s="17"/>
      <c r="F50" s="5"/>
      <c r="G50" s="5"/>
      <c r="H50" s="5"/>
      <c r="I50" s="5"/>
    </row>
    <row r="51" spans="1:9" s="15" customFormat="1" ht="35.25" customHeight="1">
      <c r="A51" s="5"/>
      <c r="B51" s="5"/>
      <c r="C51" s="22"/>
      <c r="D51" s="22"/>
      <c r="E51" s="17"/>
      <c r="F51" s="5"/>
      <c r="G51" s="5"/>
      <c r="H51" s="5"/>
      <c r="I51" s="5"/>
    </row>
    <row r="52" spans="1:9" s="15" customFormat="1" ht="35.25" customHeight="1">
      <c r="A52" s="5"/>
      <c r="B52" s="5"/>
      <c r="C52" s="22"/>
      <c r="D52" s="22"/>
      <c r="E52" s="17"/>
      <c r="F52" s="5"/>
      <c r="G52" s="5"/>
      <c r="H52" s="5"/>
      <c r="I52" s="5"/>
    </row>
    <row r="53" spans="1:9" s="15" customFormat="1" ht="35.25" customHeight="1">
      <c r="A53" s="5"/>
      <c r="B53" s="5"/>
      <c r="C53" s="22"/>
      <c r="D53" s="22"/>
      <c r="E53" s="17"/>
      <c r="F53" s="5"/>
      <c r="G53" s="5"/>
      <c r="H53" s="5"/>
      <c r="I53" s="5"/>
    </row>
    <row r="54" spans="1:9" s="15" customFormat="1" ht="35.25" customHeight="1">
      <c r="A54" s="5"/>
      <c r="B54" s="5"/>
      <c r="C54" s="22"/>
      <c r="D54" s="22"/>
      <c r="E54" s="17"/>
      <c r="F54" s="5"/>
      <c r="G54" s="5"/>
      <c r="H54" s="5"/>
      <c r="I54" s="5"/>
    </row>
    <row r="55" spans="1:9" s="15" customFormat="1" ht="35.25" customHeight="1">
      <c r="A55" s="5"/>
      <c r="B55" s="5"/>
      <c r="C55" s="22"/>
      <c r="D55" s="22"/>
      <c r="E55" s="17"/>
      <c r="F55" s="5"/>
      <c r="G55" s="5"/>
      <c r="H55" s="5"/>
      <c r="I55" s="5"/>
    </row>
    <row r="56" spans="1:9" s="15" customFormat="1" ht="35.25" customHeight="1">
      <c r="A56" s="5"/>
      <c r="B56" s="5"/>
      <c r="C56" s="22"/>
      <c r="D56" s="22"/>
      <c r="E56" s="17"/>
      <c r="F56" s="5"/>
      <c r="G56" s="5"/>
      <c r="H56" s="5"/>
      <c r="I56" s="8"/>
    </row>
    <row r="57" spans="1:9" s="15" customFormat="1" ht="35.25" customHeight="1">
      <c r="A57" s="5"/>
      <c r="B57" s="5"/>
      <c r="C57" s="22"/>
      <c r="D57" s="22"/>
      <c r="E57" s="17"/>
      <c r="F57" s="5"/>
      <c r="G57" s="5"/>
      <c r="H57" s="5"/>
      <c r="I57" s="5"/>
    </row>
    <row r="58" spans="1:9" s="15" customFormat="1" ht="35.25" customHeight="1">
      <c r="A58" s="5"/>
      <c r="B58" s="5"/>
      <c r="C58" s="22"/>
      <c r="D58" s="22"/>
      <c r="E58" s="17"/>
      <c r="F58" s="5"/>
      <c r="G58" s="5"/>
      <c r="H58" s="5"/>
      <c r="I58" s="5"/>
    </row>
    <row r="59" spans="1:9" s="15" customFormat="1" ht="35.25" customHeight="1">
      <c r="A59" s="5"/>
      <c r="B59" s="5"/>
      <c r="C59" s="22"/>
      <c r="D59" s="22"/>
      <c r="E59" s="17"/>
      <c r="F59" s="5"/>
      <c r="G59" s="5"/>
      <c r="H59" s="5"/>
      <c r="I59" s="5"/>
    </row>
    <row r="60" spans="1:9" s="15" customFormat="1" ht="35.25" customHeight="1">
      <c r="A60" s="5"/>
      <c r="B60" s="5"/>
      <c r="C60" s="22"/>
      <c r="D60" s="22"/>
      <c r="E60" s="17"/>
      <c r="F60" s="5"/>
      <c r="G60" s="5"/>
      <c r="H60" s="5"/>
      <c r="I60" s="5"/>
    </row>
    <row r="61" spans="1:9" s="15" customFormat="1" ht="35.25" customHeight="1">
      <c r="A61" s="5"/>
      <c r="B61" s="5"/>
      <c r="C61" s="22"/>
      <c r="D61" s="22"/>
      <c r="E61" s="17"/>
      <c r="F61" s="5"/>
      <c r="G61" s="5"/>
      <c r="H61" s="5"/>
      <c r="I61" s="5"/>
    </row>
    <row r="62" spans="1:9" s="15" customFormat="1" ht="35.25" customHeight="1">
      <c r="A62" s="5"/>
      <c r="B62" s="5"/>
      <c r="C62" s="22"/>
      <c r="D62" s="22"/>
      <c r="E62" s="17"/>
      <c r="F62" s="5"/>
      <c r="G62" s="6"/>
      <c r="H62" s="6"/>
      <c r="I62" s="6"/>
    </row>
    <row r="63" spans="1:9" s="15" customFormat="1" ht="35.25" customHeight="1">
      <c r="A63" s="5"/>
      <c r="B63" s="5"/>
      <c r="C63" s="22"/>
      <c r="D63" s="22"/>
      <c r="E63" s="17"/>
      <c r="F63" s="5"/>
      <c r="G63" s="6"/>
      <c r="H63" s="6"/>
      <c r="I63" s="6"/>
    </row>
    <row r="64" spans="1:9" s="15" customFormat="1" ht="35.25" customHeight="1">
      <c r="A64" s="5"/>
      <c r="B64" s="5"/>
      <c r="C64" s="22"/>
      <c r="D64" s="22"/>
      <c r="E64" s="17"/>
      <c r="F64" s="5"/>
      <c r="G64" s="6"/>
      <c r="H64" s="6"/>
      <c r="I64" s="6"/>
    </row>
    <row r="65" spans="1:9" s="15" customFormat="1" ht="35.25" customHeight="1">
      <c r="A65" s="5"/>
      <c r="B65" s="5"/>
      <c r="C65" s="22"/>
      <c r="D65" s="22"/>
      <c r="E65" s="17"/>
      <c r="F65" s="5"/>
      <c r="G65" s="6"/>
      <c r="H65" s="6"/>
      <c r="I65" s="6"/>
    </row>
    <row r="66" spans="1:9" s="15" customFormat="1" ht="35.25" customHeight="1">
      <c r="A66" s="5"/>
      <c r="B66" s="5"/>
      <c r="C66" s="22"/>
      <c r="D66" s="22"/>
      <c r="E66" s="17"/>
      <c r="F66" s="5"/>
      <c r="G66" s="6"/>
      <c r="H66" s="6"/>
      <c r="I66" s="7"/>
    </row>
    <row r="67" spans="1:9" s="15" customFormat="1" ht="35.25" customHeight="1">
      <c r="A67" s="5"/>
      <c r="B67" s="5"/>
      <c r="C67" s="22"/>
      <c r="D67" s="22"/>
      <c r="E67" s="17"/>
      <c r="F67" s="5"/>
      <c r="G67" s="6"/>
      <c r="H67" s="6"/>
      <c r="I67" s="7"/>
    </row>
    <row r="68" spans="1:9" s="15" customFormat="1" ht="35.25" customHeight="1">
      <c r="A68" s="5"/>
      <c r="B68" s="5"/>
      <c r="C68" s="22"/>
      <c r="D68" s="22"/>
      <c r="E68" s="17"/>
      <c r="F68" s="5"/>
      <c r="G68" s="6"/>
      <c r="H68" s="6"/>
      <c r="I68" s="7"/>
    </row>
    <row r="69" spans="1:9" s="15" customFormat="1" ht="35.25" customHeight="1">
      <c r="A69" s="5"/>
      <c r="B69" s="5"/>
      <c r="C69" s="22"/>
      <c r="D69" s="22"/>
      <c r="E69" s="17"/>
      <c r="F69" s="5"/>
      <c r="G69" s="6"/>
      <c r="H69" s="6"/>
      <c r="I69" s="7"/>
    </row>
    <row r="70" spans="1:9" s="15" customFormat="1" ht="35.25" customHeight="1">
      <c r="A70" s="5"/>
      <c r="B70" s="5"/>
      <c r="C70" s="22"/>
      <c r="D70" s="22"/>
      <c r="E70" s="17"/>
      <c r="F70" s="5"/>
      <c r="G70" s="6"/>
      <c r="H70" s="6"/>
      <c r="I70" s="7"/>
    </row>
    <row r="71" spans="1:9" s="15" customFormat="1" ht="35.25" customHeight="1">
      <c r="A71" s="5"/>
      <c r="B71" s="5"/>
      <c r="C71" s="22"/>
      <c r="D71" s="22"/>
      <c r="E71" s="17"/>
      <c r="F71" s="5"/>
      <c r="G71" s="6"/>
      <c r="H71" s="6"/>
      <c r="I71" s="7"/>
    </row>
    <row r="72" spans="1:9" s="15" customFormat="1" ht="35.25" customHeight="1">
      <c r="A72" s="5"/>
      <c r="B72" s="5"/>
      <c r="C72" s="22"/>
      <c r="D72" s="22"/>
      <c r="E72" s="17"/>
      <c r="F72" s="5"/>
      <c r="G72" s="6"/>
      <c r="H72" s="6"/>
      <c r="I72" s="7"/>
    </row>
    <row r="73" spans="1:9" s="15" customFormat="1" ht="35.25" customHeight="1">
      <c r="A73" s="5"/>
      <c r="B73" s="5"/>
      <c r="C73" s="22"/>
      <c r="D73" s="22"/>
      <c r="E73" s="17"/>
      <c r="F73" s="5"/>
      <c r="G73" s="6"/>
      <c r="H73" s="6"/>
      <c r="I73" s="7"/>
    </row>
    <row r="74" spans="1:9" s="15" customFormat="1" ht="35.25" customHeight="1">
      <c r="A74" s="5"/>
      <c r="B74" s="5"/>
      <c r="C74" s="22"/>
      <c r="D74" s="22"/>
      <c r="E74" s="17"/>
      <c r="F74" s="5"/>
      <c r="G74" s="6"/>
      <c r="H74" s="6"/>
      <c r="I74" s="7"/>
    </row>
    <row r="75" spans="1:9" s="15" customFormat="1" ht="35.25" customHeight="1">
      <c r="A75" s="5"/>
      <c r="B75" s="5"/>
      <c r="C75" s="22"/>
      <c r="D75" s="22"/>
      <c r="E75" s="17"/>
      <c r="F75" s="5"/>
      <c r="G75" s="6"/>
      <c r="H75" s="6"/>
      <c r="I75" s="7"/>
    </row>
    <row r="76" spans="1:9" s="15" customFormat="1" ht="35.25" customHeight="1">
      <c r="A76" s="5"/>
      <c r="B76" s="5"/>
      <c r="C76" s="22"/>
      <c r="D76" s="22"/>
      <c r="E76" s="17"/>
      <c r="F76" s="5"/>
      <c r="G76" s="6"/>
      <c r="H76" s="6"/>
      <c r="I76" s="7"/>
    </row>
    <row r="77" spans="1:9" s="15" customFormat="1" ht="35.25" customHeight="1">
      <c r="A77" s="5"/>
      <c r="B77" s="5"/>
      <c r="C77" s="22"/>
      <c r="D77" s="22"/>
      <c r="E77" s="17"/>
      <c r="F77" s="5"/>
      <c r="G77" s="5"/>
      <c r="H77" s="5"/>
      <c r="I77" s="5"/>
    </row>
    <row r="78" spans="1:9" s="15" customFormat="1" ht="35.25" customHeight="1">
      <c r="A78" s="5"/>
      <c r="B78" s="5"/>
      <c r="C78" s="22"/>
      <c r="D78" s="22"/>
      <c r="E78" s="17"/>
      <c r="F78" s="5"/>
      <c r="G78" s="5"/>
      <c r="H78" s="5"/>
      <c r="I78" s="5"/>
    </row>
    <row r="79" spans="1:9" s="15" customFormat="1" ht="35.25" customHeight="1">
      <c r="A79" s="5"/>
      <c r="B79" s="5"/>
      <c r="C79" s="22"/>
      <c r="D79" s="22"/>
      <c r="E79" s="17"/>
      <c r="F79" s="5"/>
      <c r="G79" s="5"/>
      <c r="H79" s="5"/>
      <c r="I79" s="5"/>
    </row>
    <row r="80" spans="1:9" s="15" customFormat="1" ht="35.25" customHeight="1">
      <c r="A80" s="5"/>
      <c r="B80" s="5"/>
      <c r="C80" s="22"/>
      <c r="D80" s="22"/>
      <c r="E80" s="17"/>
      <c r="F80" s="5"/>
      <c r="G80" s="5"/>
      <c r="H80" s="5"/>
      <c r="I80" s="5"/>
    </row>
    <row r="81" spans="1:9">
      <c r="A81" s="5"/>
      <c r="B81" s="5"/>
      <c r="C81" s="22"/>
      <c r="D81" s="22"/>
      <c r="E81" s="17"/>
      <c r="F81" s="5"/>
      <c r="G81" s="5"/>
      <c r="H81" s="5"/>
      <c r="I81" s="5"/>
    </row>
    <row r="82" spans="1:9">
      <c r="A82" s="5"/>
      <c r="B82" s="5"/>
      <c r="C82" s="22"/>
      <c r="D82" s="22"/>
      <c r="E82" s="17"/>
      <c r="F82" s="5"/>
      <c r="G82" s="5"/>
      <c r="H82" s="5"/>
      <c r="I82" s="5"/>
    </row>
    <row r="83" spans="1:9">
      <c r="A83" s="5"/>
      <c r="B83" s="5"/>
      <c r="C83" s="22"/>
      <c r="D83" s="22"/>
      <c r="E83" s="17"/>
      <c r="F83" s="5"/>
      <c r="G83" s="5"/>
      <c r="H83" s="5"/>
      <c r="I83" s="5"/>
    </row>
    <row r="84" spans="1:9">
      <c r="A84" s="5"/>
      <c r="B84" s="5"/>
      <c r="C84" s="22"/>
      <c r="D84" s="22"/>
      <c r="E84" s="17"/>
      <c r="F84" s="5"/>
      <c r="G84" s="5"/>
      <c r="H84" s="5"/>
      <c r="I84" s="5"/>
    </row>
    <row r="85" spans="1:9">
      <c r="A85" s="5"/>
      <c r="B85" s="5"/>
      <c r="C85" s="22"/>
      <c r="D85" s="22"/>
      <c r="E85" s="17"/>
      <c r="F85" s="5"/>
      <c r="G85" s="5"/>
      <c r="H85" s="5"/>
      <c r="I85" s="5"/>
    </row>
    <row r="86" spans="1:9">
      <c r="A86" s="5"/>
      <c r="B86" s="5"/>
      <c r="C86" s="22"/>
      <c r="D86" s="22"/>
      <c r="E86" s="17"/>
      <c r="F86" s="5"/>
      <c r="G86" s="6"/>
      <c r="H86" s="6"/>
      <c r="I86" s="7"/>
    </row>
    <row r="87" spans="1:9">
      <c r="A87" s="5"/>
      <c r="B87" s="5"/>
      <c r="C87" s="22"/>
      <c r="D87" s="22"/>
      <c r="E87" s="17"/>
      <c r="F87" s="5"/>
      <c r="G87" s="6"/>
      <c r="H87" s="6"/>
      <c r="I87" s="7"/>
    </row>
    <row r="94" spans="1:9">
      <c r="D94" s="28"/>
    </row>
  </sheetData>
  <autoFilter ref="A3:J33">
    <sortState ref="A4:J65">
      <sortCondition descending="1" ref="F4:F48"/>
    </sortState>
  </autoFilter>
  <mergeCells count="1">
    <mergeCell ref="A2:I2"/>
  </mergeCells>
  <printOptions horizontalCentered="1"/>
  <pageMargins left="0.70866141732283472" right="0.31496062992125984" top="0.39370078740157483" bottom="0.31496062992125984" header="0.31496062992125984" footer="0.31496062992125984"/>
  <pageSetup paperSize="9" scale="71" fitToHeight="3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view="pageBreakPreview" topLeftCell="A7" zoomScale="85" zoomScaleSheetLayoutView="85" workbookViewId="0">
      <selection activeCell="C11" sqref="C10:C11"/>
    </sheetView>
  </sheetViews>
  <sheetFormatPr defaultRowHeight="15.75" outlineLevelCol="1"/>
  <cols>
    <col min="1" max="1" width="5.7109375" style="11" customWidth="1"/>
    <col min="2" max="2" width="20.5703125" style="11" customWidth="1"/>
    <col min="3" max="4" width="17.7109375" style="11" customWidth="1"/>
    <col min="5" max="5" width="20.85546875" style="11" hidden="1" customWidth="1" outlineLevel="1"/>
    <col min="6" max="6" width="22.28515625" style="10" customWidth="1" collapsed="1"/>
    <col min="7" max="7" width="29" style="10" customWidth="1"/>
    <col min="8" max="8" width="25.85546875" style="10" customWidth="1"/>
    <col min="9" max="9" width="23" style="10" customWidth="1"/>
    <col min="10" max="12" width="9.140625" style="9"/>
    <col min="13" max="13" width="9.7109375" style="9" bestFit="1" customWidth="1"/>
    <col min="14" max="16384" width="9.140625" style="9"/>
  </cols>
  <sheetData>
    <row r="1" spans="1:11" ht="15" customHeight="1"/>
    <row r="2" spans="1:11" ht="50.25" customHeight="1">
      <c r="A2" s="102" t="s">
        <v>205</v>
      </c>
      <c r="B2" s="102"/>
      <c r="C2" s="102"/>
      <c r="D2" s="102"/>
      <c r="E2" s="102"/>
      <c r="F2" s="102"/>
      <c r="G2" s="102"/>
      <c r="H2" s="102"/>
      <c r="I2" s="102"/>
    </row>
    <row r="3" spans="1:11" ht="11.25" customHeight="1">
      <c r="A3" s="3"/>
      <c r="B3" s="3"/>
      <c r="C3" s="3"/>
      <c r="D3" s="3"/>
      <c r="E3" s="3"/>
      <c r="F3" s="3"/>
      <c r="G3" s="3"/>
      <c r="H3" s="3"/>
      <c r="I3" s="3"/>
    </row>
    <row r="4" spans="1:11" s="10" customFormat="1" ht="67.5" customHeight="1" thickBot="1">
      <c r="A4" s="4" t="s">
        <v>0</v>
      </c>
      <c r="B4" s="24" t="s">
        <v>4</v>
      </c>
      <c r="C4" s="24" t="s">
        <v>5</v>
      </c>
      <c r="D4" s="24" t="s">
        <v>6</v>
      </c>
      <c r="E4" s="13" t="s">
        <v>23</v>
      </c>
      <c r="F4" s="39" t="s">
        <v>7</v>
      </c>
      <c r="G4" s="39" t="s">
        <v>1</v>
      </c>
      <c r="H4" s="39" t="s">
        <v>2</v>
      </c>
      <c r="I4" s="39" t="s">
        <v>3</v>
      </c>
    </row>
    <row r="5" spans="1:11" s="10" customFormat="1" ht="41.25" customHeight="1" thickBot="1">
      <c r="A5" s="35">
        <v>1</v>
      </c>
      <c r="B5" s="92" t="s">
        <v>15</v>
      </c>
      <c r="C5" s="93">
        <v>100</v>
      </c>
      <c r="D5" s="94">
        <v>70</v>
      </c>
      <c r="E5" s="36">
        <f>C5*D5</f>
        <v>7000</v>
      </c>
      <c r="F5" s="39" t="s">
        <v>11</v>
      </c>
      <c r="G5" s="39" t="s">
        <v>53</v>
      </c>
      <c r="H5" s="39" t="s">
        <v>70</v>
      </c>
      <c r="I5" s="39" t="s">
        <v>56</v>
      </c>
    </row>
    <row r="6" spans="1:11" s="10" customFormat="1" ht="41.25" customHeight="1" thickBot="1">
      <c r="A6" s="35">
        <v>2</v>
      </c>
      <c r="B6" s="92" t="s">
        <v>15</v>
      </c>
      <c r="C6" s="93">
        <v>3</v>
      </c>
      <c r="D6" s="94">
        <v>80</v>
      </c>
      <c r="E6" s="36">
        <f>C6*D6</f>
        <v>240</v>
      </c>
      <c r="F6" s="39" t="s">
        <v>182</v>
      </c>
      <c r="G6" s="39" t="s">
        <v>183</v>
      </c>
      <c r="H6" s="39" t="s">
        <v>184</v>
      </c>
      <c r="I6" s="39" t="s">
        <v>185</v>
      </c>
    </row>
    <row r="7" spans="1:11" s="31" customFormat="1" ht="41.25" customHeight="1" thickBot="1">
      <c r="A7" s="35"/>
      <c r="B7" s="32" t="s">
        <v>15</v>
      </c>
      <c r="C7" s="33">
        <f>SUM(C5:C6)</f>
        <v>103</v>
      </c>
      <c r="D7" s="34">
        <f>E7/C7</f>
        <v>70.291262135922324</v>
      </c>
      <c r="E7" s="36">
        <f>SUM(E5:E6)</f>
        <v>7240</v>
      </c>
      <c r="F7" s="39"/>
      <c r="G7" s="39"/>
      <c r="H7" s="39"/>
      <c r="I7" s="39"/>
      <c r="J7" s="10"/>
      <c r="K7" s="10"/>
    </row>
    <row r="8" spans="1:11" ht="33" customHeight="1">
      <c r="A8" s="35">
        <v>1</v>
      </c>
      <c r="B8" s="55" t="s">
        <v>16</v>
      </c>
      <c r="C8" s="88">
        <v>0.5</v>
      </c>
      <c r="D8" s="88">
        <v>200</v>
      </c>
      <c r="E8" s="56">
        <f t="shared" ref="E8:E23" si="0">C8*D8</f>
        <v>100</v>
      </c>
      <c r="F8" s="39" t="s">
        <v>8</v>
      </c>
      <c r="G8" s="39" t="s">
        <v>112</v>
      </c>
      <c r="H8" s="39" t="s">
        <v>113</v>
      </c>
      <c r="I8" s="24" t="s">
        <v>116</v>
      </c>
    </row>
    <row r="9" spans="1:11" ht="33" customHeight="1">
      <c r="A9" s="39">
        <f>A8+1</f>
        <v>2</v>
      </c>
      <c r="B9" s="55" t="s">
        <v>16</v>
      </c>
      <c r="C9" s="88">
        <v>0.7</v>
      </c>
      <c r="D9" s="88">
        <v>150</v>
      </c>
      <c r="E9" s="56">
        <f t="shared" si="0"/>
        <v>105</v>
      </c>
      <c r="F9" s="39" t="s">
        <v>11</v>
      </c>
      <c r="G9" s="39" t="s">
        <v>121</v>
      </c>
      <c r="H9" s="39" t="s">
        <v>122</v>
      </c>
      <c r="I9" s="24" t="s">
        <v>123</v>
      </c>
    </row>
    <row r="10" spans="1:11" ht="46.5" customHeight="1">
      <c r="A10" s="35">
        <v>3</v>
      </c>
      <c r="B10" s="55" t="s">
        <v>16</v>
      </c>
      <c r="C10" s="88">
        <v>0.5</v>
      </c>
      <c r="D10" s="88">
        <v>200</v>
      </c>
      <c r="E10" s="56">
        <f t="shared" si="0"/>
        <v>100</v>
      </c>
      <c r="F10" s="39" t="s">
        <v>8</v>
      </c>
      <c r="G10" s="39" t="s">
        <v>140</v>
      </c>
      <c r="H10" s="39" t="s">
        <v>140</v>
      </c>
      <c r="I10" s="24" t="s">
        <v>141</v>
      </c>
    </row>
    <row r="11" spans="1:11" ht="33" customHeight="1">
      <c r="A11" s="39">
        <f>A10+1</f>
        <v>4</v>
      </c>
      <c r="B11" s="55" t="s">
        <v>16</v>
      </c>
      <c r="C11" s="88">
        <v>0.5</v>
      </c>
      <c r="D11" s="88">
        <v>200</v>
      </c>
      <c r="E11" s="56">
        <f t="shared" si="0"/>
        <v>100</v>
      </c>
      <c r="F11" s="39" t="s">
        <v>8</v>
      </c>
      <c r="G11" s="39" t="s">
        <v>114</v>
      </c>
      <c r="H11" s="39" t="s">
        <v>115</v>
      </c>
      <c r="I11" s="24" t="s">
        <v>117</v>
      </c>
    </row>
    <row r="12" spans="1:11" ht="33" customHeight="1">
      <c r="A12" s="35">
        <v>5</v>
      </c>
      <c r="B12" s="55" t="s">
        <v>16</v>
      </c>
      <c r="C12" s="88">
        <v>0.3</v>
      </c>
      <c r="D12" s="88">
        <v>230</v>
      </c>
      <c r="E12" s="56">
        <f t="shared" si="0"/>
        <v>69</v>
      </c>
      <c r="F12" s="39" t="s">
        <v>170</v>
      </c>
      <c r="G12" s="39" t="s">
        <v>171</v>
      </c>
      <c r="H12" s="39" t="s">
        <v>172</v>
      </c>
      <c r="I12" s="24" t="s">
        <v>173</v>
      </c>
    </row>
    <row r="13" spans="1:11" ht="33.75" customHeight="1">
      <c r="A13" s="39">
        <f>A12+1</f>
        <v>6</v>
      </c>
      <c r="B13" s="55" t="s">
        <v>16</v>
      </c>
      <c r="C13" s="88">
        <v>10.9</v>
      </c>
      <c r="D13" s="88">
        <v>150</v>
      </c>
      <c r="E13" s="56">
        <f t="shared" si="0"/>
        <v>1635</v>
      </c>
      <c r="F13" s="39" t="s">
        <v>13</v>
      </c>
      <c r="G13" s="39" t="s">
        <v>57</v>
      </c>
      <c r="H13" s="39" t="s">
        <v>29</v>
      </c>
      <c r="I13" s="49" t="s">
        <v>30</v>
      </c>
    </row>
    <row r="14" spans="1:11" ht="38.25" customHeight="1">
      <c r="A14" s="35">
        <v>7</v>
      </c>
      <c r="B14" s="55" t="s">
        <v>16</v>
      </c>
      <c r="C14" s="88">
        <v>5</v>
      </c>
      <c r="D14" s="88">
        <v>100</v>
      </c>
      <c r="E14" s="56">
        <f t="shared" si="0"/>
        <v>500</v>
      </c>
      <c r="F14" s="39" t="s">
        <v>74</v>
      </c>
      <c r="G14" s="24" t="s">
        <v>76</v>
      </c>
      <c r="H14" s="24" t="s">
        <v>78</v>
      </c>
      <c r="I14" s="89" t="s">
        <v>77</v>
      </c>
    </row>
    <row r="15" spans="1:11" ht="38.25" customHeight="1">
      <c r="A15" s="39">
        <f>A14+1</f>
        <v>8</v>
      </c>
      <c r="B15" s="55" t="s">
        <v>16</v>
      </c>
      <c r="C15" s="88">
        <v>2.5</v>
      </c>
      <c r="D15" s="88">
        <v>150</v>
      </c>
      <c r="E15" s="56">
        <f t="shared" si="0"/>
        <v>375</v>
      </c>
      <c r="F15" s="39" t="s">
        <v>163</v>
      </c>
      <c r="G15" s="24" t="s">
        <v>167</v>
      </c>
      <c r="H15" s="24" t="s">
        <v>168</v>
      </c>
      <c r="I15" s="89" t="s">
        <v>169</v>
      </c>
    </row>
    <row r="16" spans="1:11" ht="38.25" customHeight="1">
      <c r="A16" s="35">
        <v>9</v>
      </c>
      <c r="B16" s="55" t="s">
        <v>16</v>
      </c>
      <c r="C16" s="88">
        <v>3</v>
      </c>
      <c r="D16" s="88">
        <v>170</v>
      </c>
      <c r="E16" s="56">
        <f t="shared" si="0"/>
        <v>510</v>
      </c>
      <c r="F16" s="39" t="s">
        <v>163</v>
      </c>
      <c r="G16" s="24" t="s">
        <v>164</v>
      </c>
      <c r="H16" s="24" t="s">
        <v>165</v>
      </c>
      <c r="I16" s="89" t="s">
        <v>166</v>
      </c>
    </row>
    <row r="17" spans="1:9" ht="38.25" customHeight="1">
      <c r="A17" s="39">
        <f>A16+1</f>
        <v>10</v>
      </c>
      <c r="B17" s="55" t="s">
        <v>16</v>
      </c>
      <c r="C17" s="88">
        <v>11</v>
      </c>
      <c r="D17" s="88">
        <v>150</v>
      </c>
      <c r="E17" s="56">
        <f>C17*D17</f>
        <v>1650</v>
      </c>
      <c r="F17" s="39" t="s">
        <v>105</v>
      </c>
      <c r="G17" s="24" t="s">
        <v>156</v>
      </c>
      <c r="H17" s="24" t="s">
        <v>156</v>
      </c>
      <c r="I17" s="89" t="s">
        <v>157</v>
      </c>
    </row>
    <row r="18" spans="1:9" ht="33.75" customHeight="1">
      <c r="A18" s="35">
        <v>11</v>
      </c>
      <c r="B18" s="55" t="s">
        <v>16</v>
      </c>
      <c r="C18" s="48">
        <v>0.12</v>
      </c>
      <c r="D18" s="48">
        <v>160</v>
      </c>
      <c r="E18" s="56">
        <f t="shared" si="0"/>
        <v>19.2</v>
      </c>
      <c r="F18" s="39" t="s">
        <v>47</v>
      </c>
      <c r="G18" s="39" t="s">
        <v>143</v>
      </c>
      <c r="H18" s="39" t="s">
        <v>144</v>
      </c>
      <c r="I18" s="49" t="s">
        <v>145</v>
      </c>
    </row>
    <row r="19" spans="1:9" ht="31.5" customHeight="1">
      <c r="A19" s="39">
        <f>A18+1</f>
        <v>12</v>
      </c>
      <c r="B19" s="55" t="s">
        <v>16</v>
      </c>
      <c r="C19" s="48">
        <v>1</v>
      </c>
      <c r="D19" s="48">
        <v>100</v>
      </c>
      <c r="E19" s="56">
        <f>C19*D19</f>
        <v>100</v>
      </c>
      <c r="F19" s="39" t="s">
        <v>182</v>
      </c>
      <c r="G19" s="21" t="s">
        <v>186</v>
      </c>
      <c r="H19" s="21" t="s">
        <v>187</v>
      </c>
      <c r="I19" s="49" t="s">
        <v>188</v>
      </c>
    </row>
    <row r="20" spans="1:9" ht="31.5" customHeight="1">
      <c r="A20" s="35">
        <v>13</v>
      </c>
      <c r="B20" s="55" t="s">
        <v>16</v>
      </c>
      <c r="C20" s="48">
        <v>1</v>
      </c>
      <c r="D20" s="48">
        <v>120</v>
      </c>
      <c r="E20" s="56">
        <f t="shared" si="0"/>
        <v>120</v>
      </c>
      <c r="F20" s="39" t="s">
        <v>28</v>
      </c>
      <c r="G20" s="21" t="s">
        <v>60</v>
      </c>
      <c r="H20" s="21" t="s">
        <v>60</v>
      </c>
      <c r="I20" s="49" t="s">
        <v>61</v>
      </c>
    </row>
    <row r="21" spans="1:9" ht="33.75" customHeight="1">
      <c r="A21" s="39">
        <f>A20+1</f>
        <v>14</v>
      </c>
      <c r="B21" s="55" t="s">
        <v>16</v>
      </c>
      <c r="C21" s="48">
        <v>1.7</v>
      </c>
      <c r="D21" s="48">
        <v>250</v>
      </c>
      <c r="E21" s="56">
        <f t="shared" si="0"/>
        <v>425</v>
      </c>
      <c r="F21" s="39" t="s">
        <v>10</v>
      </c>
      <c r="G21" s="39" t="s">
        <v>40</v>
      </c>
      <c r="H21" s="39" t="s">
        <v>41</v>
      </c>
      <c r="I21" s="49" t="s">
        <v>42</v>
      </c>
    </row>
    <row r="22" spans="1:9" ht="33.75" customHeight="1">
      <c r="A22" s="35">
        <v>15</v>
      </c>
      <c r="B22" s="55" t="s">
        <v>16</v>
      </c>
      <c r="C22" s="48">
        <v>3.2</v>
      </c>
      <c r="D22" s="48">
        <v>220</v>
      </c>
      <c r="E22" s="56">
        <f t="shared" si="0"/>
        <v>704</v>
      </c>
      <c r="F22" s="39" t="s">
        <v>10</v>
      </c>
      <c r="G22" s="39" t="s">
        <v>17</v>
      </c>
      <c r="H22" s="39" t="s">
        <v>18</v>
      </c>
      <c r="I22" s="49" t="s">
        <v>19</v>
      </c>
    </row>
    <row r="23" spans="1:9" ht="37.5" customHeight="1" thickBot="1">
      <c r="A23" s="39">
        <f>A22+1</f>
        <v>16</v>
      </c>
      <c r="B23" s="95" t="s">
        <v>16</v>
      </c>
      <c r="C23" s="88">
        <v>2.6</v>
      </c>
      <c r="D23" s="88">
        <v>220</v>
      </c>
      <c r="E23" s="56">
        <f t="shared" si="0"/>
        <v>572</v>
      </c>
      <c r="F23" s="39" t="s">
        <v>10</v>
      </c>
      <c r="G23" s="39" t="s">
        <v>20</v>
      </c>
      <c r="H23" s="39" t="s">
        <v>21</v>
      </c>
      <c r="I23" s="49" t="s">
        <v>26</v>
      </c>
    </row>
    <row r="24" spans="1:9" ht="30" customHeight="1" thickBot="1">
      <c r="A24" s="25"/>
      <c r="B24" s="37" t="s">
        <v>27</v>
      </c>
      <c r="C24" s="42">
        <f>SUM(C8:C23)</f>
        <v>44.52</v>
      </c>
      <c r="D24" s="43">
        <f>E24/C24</f>
        <v>159.12398921832883</v>
      </c>
      <c r="E24" s="38">
        <f>SUM(E8:E23)</f>
        <v>7084.2</v>
      </c>
      <c r="F24" s="26"/>
      <c r="G24" s="27"/>
      <c r="H24" s="27"/>
      <c r="I24" s="29"/>
    </row>
    <row r="25" spans="1:9" s="84" customFormat="1" ht="55.5" customHeight="1">
      <c r="A25" s="52">
        <v>1</v>
      </c>
      <c r="B25" s="96" t="s">
        <v>31</v>
      </c>
      <c r="C25" s="97" t="s">
        <v>35</v>
      </c>
      <c r="D25" s="97" t="s">
        <v>43</v>
      </c>
      <c r="E25" s="90"/>
      <c r="F25" s="52" t="s">
        <v>22</v>
      </c>
      <c r="G25" s="52" t="s">
        <v>37</v>
      </c>
      <c r="H25" s="52" t="s">
        <v>38</v>
      </c>
      <c r="I25" s="87" t="s">
        <v>39</v>
      </c>
    </row>
    <row r="26" spans="1:9" s="84" customFormat="1" ht="35.25" customHeight="1">
      <c r="A26" s="52">
        <v>2</v>
      </c>
      <c r="B26" s="91" t="s">
        <v>31</v>
      </c>
      <c r="C26" s="54" t="s">
        <v>35</v>
      </c>
      <c r="D26" s="54" t="s">
        <v>36</v>
      </c>
      <c r="E26" s="52"/>
      <c r="F26" s="52" t="s">
        <v>13</v>
      </c>
      <c r="G26" s="52" t="s">
        <v>57</v>
      </c>
      <c r="H26" s="52" t="s">
        <v>29</v>
      </c>
      <c r="I26" s="87" t="s">
        <v>30</v>
      </c>
    </row>
    <row r="27" spans="1:9" s="84" customFormat="1" ht="37.5" customHeight="1">
      <c r="A27" s="52">
        <v>3</v>
      </c>
      <c r="B27" s="91" t="s">
        <v>31</v>
      </c>
      <c r="C27" s="54" t="s">
        <v>35</v>
      </c>
      <c r="D27" s="54" t="s">
        <v>36</v>
      </c>
      <c r="E27" s="52"/>
      <c r="F27" s="52" t="s">
        <v>28</v>
      </c>
      <c r="G27" s="52" t="s">
        <v>52</v>
      </c>
      <c r="H27" s="52" t="s">
        <v>69</v>
      </c>
      <c r="I27" s="87" t="s">
        <v>120</v>
      </c>
    </row>
    <row r="28" spans="1:9" s="84" customFormat="1" ht="51" customHeight="1">
      <c r="A28" s="52">
        <v>4</v>
      </c>
      <c r="B28" s="91" t="s">
        <v>31</v>
      </c>
      <c r="C28" s="54">
        <v>255</v>
      </c>
      <c r="D28" s="54" t="s">
        <v>44</v>
      </c>
      <c r="E28" s="52"/>
      <c r="F28" s="52" t="s">
        <v>32</v>
      </c>
      <c r="G28" s="52" t="s">
        <v>46</v>
      </c>
      <c r="H28" s="52" t="s">
        <v>33</v>
      </c>
      <c r="I28" s="87" t="s">
        <v>34</v>
      </c>
    </row>
    <row r="29" spans="1:9" ht="44.25" customHeight="1" thickBot="1">
      <c r="A29" s="19"/>
      <c r="B29" s="44" t="s">
        <v>31</v>
      </c>
      <c r="C29" s="40" t="s">
        <v>35</v>
      </c>
      <c r="D29" s="41" t="s">
        <v>59</v>
      </c>
      <c r="E29" s="21"/>
      <c r="F29" s="20"/>
      <c r="G29" s="21"/>
      <c r="H29" s="21"/>
      <c r="I29" s="45"/>
    </row>
    <row r="30" spans="1:9" ht="39.75" customHeight="1">
      <c r="A30" s="99">
        <v>1</v>
      </c>
      <c r="B30" s="100" t="s">
        <v>149</v>
      </c>
      <c r="C30" s="101">
        <v>50</v>
      </c>
      <c r="D30" s="101">
        <v>14</v>
      </c>
      <c r="E30" s="39"/>
      <c r="F30" s="39" t="s">
        <v>10</v>
      </c>
      <c r="G30" s="39" t="s">
        <v>150</v>
      </c>
      <c r="H30" s="39" t="s">
        <v>151</v>
      </c>
      <c r="I30" s="49" t="s">
        <v>152</v>
      </c>
    </row>
    <row r="31" spans="1:9" ht="39.75" customHeight="1">
      <c r="A31" s="99">
        <v>1</v>
      </c>
      <c r="B31" s="100" t="s">
        <v>153</v>
      </c>
      <c r="C31" s="101">
        <v>60</v>
      </c>
      <c r="D31" s="101">
        <v>20</v>
      </c>
      <c r="E31" s="39"/>
      <c r="F31" s="39" t="s">
        <v>10</v>
      </c>
      <c r="G31" s="39" t="s">
        <v>150</v>
      </c>
      <c r="H31" s="39" t="s">
        <v>151</v>
      </c>
      <c r="I31" s="49" t="s">
        <v>152</v>
      </c>
    </row>
    <row r="32" spans="1:9" ht="39.75" customHeight="1">
      <c r="A32" s="99">
        <v>1</v>
      </c>
      <c r="B32" s="100" t="s">
        <v>154</v>
      </c>
      <c r="C32" s="101">
        <v>70</v>
      </c>
      <c r="D32" s="101">
        <v>25</v>
      </c>
      <c r="E32" s="39"/>
      <c r="F32" s="39" t="s">
        <v>10</v>
      </c>
      <c r="G32" s="39" t="s">
        <v>150</v>
      </c>
      <c r="H32" s="39" t="s">
        <v>151</v>
      </c>
      <c r="I32" s="49" t="s">
        <v>152</v>
      </c>
    </row>
    <row r="33" ht="37.5" customHeight="1"/>
  </sheetData>
  <autoFilter ref="F1:F32"/>
  <mergeCells count="1">
    <mergeCell ref="A2:I2"/>
  </mergeCells>
  <printOptions horizontalCentered="1"/>
  <pageMargins left="0.39370078740157483" right="0.39370078740157483" top="0.51181102362204722" bottom="0.31496062992125984" header="0.31496062992125984" footer="0.31496062992125984"/>
  <pageSetup paperSize="9" scale="85" fitToHeight="3" orientation="landscape" horizontalDpi="180" verticalDpi="180" r:id="rId1"/>
  <rowBreaks count="1" manualBreakCount="1">
    <brk id="2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20"/>
  <sheetViews>
    <sheetView tabSelected="1" zoomScaleSheetLayoutView="100" workbookViewId="0">
      <selection activeCell="B10" sqref="B10"/>
    </sheetView>
  </sheetViews>
  <sheetFormatPr defaultRowHeight="15.75" outlineLevelCol="1"/>
  <cols>
    <col min="1" max="1" width="5.7109375" style="11" customWidth="1"/>
    <col min="2" max="2" width="21.42578125" style="11" customWidth="1"/>
    <col min="3" max="4" width="18" style="11" customWidth="1"/>
    <col min="5" max="5" width="18" style="11" hidden="1" customWidth="1" outlineLevel="1"/>
    <col min="6" max="6" width="21.140625" style="12" customWidth="1" collapsed="1"/>
    <col min="7" max="7" width="29" style="10" customWidth="1"/>
    <col min="8" max="8" width="25.85546875" style="10" customWidth="1"/>
    <col min="9" max="9" width="23" style="10" customWidth="1"/>
    <col min="10" max="11" width="9.140625" style="1"/>
    <col min="12" max="16384" width="9.140625" style="9"/>
  </cols>
  <sheetData>
    <row r="2" spans="1:11" ht="50.25" customHeight="1">
      <c r="A2" s="102" t="s">
        <v>192</v>
      </c>
      <c r="B2" s="102"/>
      <c r="C2" s="102"/>
      <c r="D2" s="102"/>
      <c r="E2" s="102"/>
      <c r="F2" s="102"/>
      <c r="G2" s="102"/>
      <c r="H2" s="102"/>
      <c r="I2" s="102"/>
      <c r="J2" s="9"/>
      <c r="K2" s="9"/>
    </row>
    <row r="3" spans="1:11" ht="9" customHeight="1">
      <c r="A3" s="3"/>
      <c r="B3" s="3"/>
      <c r="C3" s="3"/>
      <c r="D3" s="3"/>
      <c r="E3" s="3"/>
      <c r="F3" s="3"/>
      <c r="G3" s="3"/>
      <c r="H3" s="3"/>
      <c r="I3" s="3"/>
      <c r="J3" s="9"/>
      <c r="K3" s="9"/>
    </row>
    <row r="4" spans="1:11" s="10" customFormat="1" ht="56.25" customHeight="1">
      <c r="A4" s="4" t="s">
        <v>0</v>
      </c>
      <c r="B4" s="4" t="s">
        <v>4</v>
      </c>
      <c r="C4" s="4" t="s">
        <v>5</v>
      </c>
      <c r="D4" s="4" t="s">
        <v>6</v>
      </c>
      <c r="E4" s="13" t="s">
        <v>23</v>
      </c>
      <c r="F4" s="4" t="s">
        <v>7</v>
      </c>
      <c r="G4" s="4" t="s">
        <v>1</v>
      </c>
      <c r="H4" s="4" t="s">
        <v>2</v>
      </c>
      <c r="I4" s="4" t="s">
        <v>3</v>
      </c>
    </row>
    <row r="5" spans="1:11" s="84" customFormat="1" ht="33" customHeight="1">
      <c r="A5" s="52">
        <v>1</v>
      </c>
      <c r="B5" s="91" t="s">
        <v>24</v>
      </c>
      <c r="C5" s="54">
        <v>1</v>
      </c>
      <c r="D5" s="54">
        <v>280</v>
      </c>
      <c r="E5" s="90">
        <f>C5*D5</f>
        <v>280</v>
      </c>
      <c r="F5" s="91" t="s">
        <v>8</v>
      </c>
      <c r="G5" s="52" t="s">
        <v>124</v>
      </c>
      <c r="H5" s="52" t="s">
        <v>125</v>
      </c>
      <c r="I5" s="52" t="s">
        <v>126</v>
      </c>
    </row>
    <row r="6" spans="1:11" s="84" customFormat="1" ht="33" customHeight="1">
      <c r="A6" s="52">
        <v>2</v>
      </c>
      <c r="B6" s="91" t="s">
        <v>24</v>
      </c>
      <c r="C6" s="54">
        <v>2.7</v>
      </c>
      <c r="D6" s="54">
        <v>230</v>
      </c>
      <c r="E6" s="90">
        <f>C6*D6</f>
        <v>621</v>
      </c>
      <c r="F6" s="91" t="s">
        <v>127</v>
      </c>
      <c r="G6" s="52" t="s">
        <v>128</v>
      </c>
      <c r="H6" s="52" t="s">
        <v>129</v>
      </c>
      <c r="I6" s="52" t="s">
        <v>130</v>
      </c>
    </row>
    <row r="7" spans="1:11" s="84" customFormat="1" ht="33" customHeight="1">
      <c r="A7" s="52">
        <v>3</v>
      </c>
      <c r="B7" s="91" t="s">
        <v>24</v>
      </c>
      <c r="C7" s="54">
        <v>6</v>
      </c>
      <c r="D7" s="54">
        <v>230</v>
      </c>
      <c r="E7" s="90">
        <f>C7*D7</f>
        <v>1380</v>
      </c>
      <c r="F7" s="91" t="s">
        <v>10</v>
      </c>
      <c r="G7" s="52" t="s">
        <v>136</v>
      </c>
      <c r="H7" s="52" t="s">
        <v>137</v>
      </c>
      <c r="I7" s="52" t="s">
        <v>138</v>
      </c>
    </row>
    <row r="8" spans="1:11" ht="48.75" customHeight="1">
      <c r="A8" s="39"/>
      <c r="B8" s="74" t="s">
        <v>25</v>
      </c>
      <c r="C8" s="75">
        <f>SUM(C5:C7)</f>
        <v>9.6999999999999993</v>
      </c>
      <c r="D8" s="75">
        <f>E8/C8</f>
        <v>235.15463917525776</v>
      </c>
      <c r="E8" s="73">
        <f>SUM(E5:E7)</f>
        <v>2281</v>
      </c>
      <c r="F8" s="39"/>
      <c r="G8" s="39"/>
      <c r="H8" s="39"/>
      <c r="I8" s="39"/>
      <c r="J8" s="9"/>
      <c r="K8" s="9"/>
    </row>
    <row r="20" spans="7:7">
      <c r="G20" s="10" t="s">
        <v>62</v>
      </c>
    </row>
  </sheetData>
  <autoFilter ref="A4:K8"/>
  <mergeCells count="1">
    <mergeCell ref="A2:I2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2" fitToHeight="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Овощи Фрукты Ягоды (2)</vt:lpstr>
      <vt:lpstr>Овощи Фрукты Ягоды</vt:lpstr>
      <vt:lpstr>Бакалея</vt:lpstr>
      <vt:lpstr>Мясо</vt:lpstr>
      <vt:lpstr>Бакалея!Заголовки_для_печати</vt:lpstr>
      <vt:lpstr>Мясо!Заголовки_для_печати</vt:lpstr>
      <vt:lpstr>'Овощи Фрукты Ягоды'!Заголовки_для_печати</vt:lpstr>
      <vt:lpstr>'Овощи Фрукты Ягоды (2)'!Заголовки_для_печати</vt:lpstr>
      <vt:lpstr>Бакалея!Область_печати</vt:lpstr>
      <vt:lpstr>Мясо!Область_печати</vt:lpstr>
      <vt:lpstr>'Овощи Фрукты Ягоды'!Область_печати</vt:lpstr>
      <vt:lpstr>'Овощи Фрукты Ягоды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2016-01-29T13:10:43Z</dcterms:modified>
</cp:coreProperties>
</file>