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40" yWindow="645" windowWidth="13185" windowHeight="8580" firstSheet="1" activeTab="1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Бакалея!$F$1:$F$19</definedName>
    <definedName name="_xlnm._FilterDatabase" localSheetId="3" hidden="1">Мясо!$A$4:$K$8</definedName>
    <definedName name="_xlnm._FilterDatabase" localSheetId="1" hidden="1">'Овощи Фрукты Ягоды'!$A$3:$J$16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Бакалея!$A$1:$I$19</definedName>
    <definedName name="_xlnm.Print_Area" localSheetId="3">Мясо!$A$2:$I$8</definedName>
    <definedName name="_xlnm.Print_Area" localSheetId="1">'Овощи Фрукты Ягоды'!$A$1:$I$26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C24" i="7"/>
  <c r="E24"/>
  <c r="C11" i="10"/>
  <c r="E11"/>
  <c r="E22" i="7"/>
  <c r="E23"/>
  <c r="E21"/>
  <c r="E20"/>
  <c r="E19"/>
  <c r="E18"/>
  <c r="E26"/>
  <c r="C26"/>
  <c r="E25"/>
  <c r="E17"/>
  <c r="C5"/>
  <c r="E4"/>
  <c r="E5"/>
  <c r="D5"/>
  <c r="C16"/>
  <c r="E15"/>
  <c r="E16"/>
  <c r="D16"/>
  <c r="C10"/>
  <c r="E9"/>
  <c r="E8"/>
  <c r="E6" i="11"/>
  <c r="E7"/>
  <c r="E8"/>
  <c r="D8"/>
  <c r="E8" i="10"/>
  <c r="E9"/>
  <c r="E10"/>
  <c r="C8" i="11"/>
  <c r="C12" i="7"/>
  <c r="C7"/>
  <c r="C6" i="10"/>
  <c r="C14" i="7"/>
  <c r="E6"/>
  <c r="E7"/>
  <c r="E13"/>
  <c r="E14"/>
  <c r="D14"/>
  <c r="E11"/>
  <c r="E12"/>
  <c r="E7" i="10"/>
  <c r="E5" i="11"/>
  <c r="E5" i="10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D12" i="7"/>
  <c r="D7"/>
  <c r="D24"/>
  <c r="E10"/>
  <c r="D10"/>
  <c r="D26"/>
  <c r="E6" i="10"/>
  <c r="D6"/>
  <c r="D11"/>
</calcChain>
</file>

<file path=xl/sharedStrings.xml><?xml version="1.0" encoding="utf-8"?>
<sst xmlns="http://schemas.openxmlformats.org/spreadsheetml/2006/main" count="352" uniqueCount="160">
  <si>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</si>
  <si>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</si>
  <si>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</si>
  <si>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</si>
  <si>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</si>
  <si>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</si>
  <si>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</si>
  <si>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</si>
  <si>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</si>
  <si>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</si>
  <si>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</si>
  <si>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</si>
  <si>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</si>
  <si>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</si>
  <si>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</si>
  <si>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</si>
  <si>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</si>
  <si>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</si>
  <si>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</si>
  <si>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</si>
  <si>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</si>
  <si>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</si>
  <si>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Мясо говядина</t>
  </si>
  <si>
    <t>МЯСО ГОВЯДИНА, всего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</si>
  <si>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</si>
  <si>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</si>
  <si>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</si>
  <si>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</si>
  <si>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</si>
  <si>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</si>
  <si>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</si>
  <si>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</si>
  <si>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</si>
  <si>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</si>
  <si>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</si>
  <si>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</si>
  <si>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</si>
  <si>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</si>
  <si>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</si>
  <si>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</si>
  <si>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</si>
  <si>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</si>
  <si>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</si>
  <si>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</si>
  <si>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</si>
  <si>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</si>
  <si>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</si>
  <si>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</si>
  <si>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ООО "Русское приволье"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</si>
  <si>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</si>
  <si>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</si>
  <si>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</si>
  <si>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</si>
  <si>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</si>
  <si>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</si>
  <si>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</si>
  <si>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</si>
  <si>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</si>
  <si>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</si>
  <si>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</si>
  <si>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</si>
  <si>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</si>
  <si>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</si>
  <si>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Беспаленко Светлана Федоровна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</si>
  <si>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</si>
  <si>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</si>
  <si>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</si>
  <si>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</si>
  <si>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</si>
  <si>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</si>
  <si>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</si>
  <si>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</si>
  <si>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</si>
  <si>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</si>
  <si>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</si>
  <si>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</si>
  <si>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</si>
  <si>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</si>
  <si>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</si>
  <si>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</si>
  <si>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</si>
  <si>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</si>
  <si>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</si>
  <si>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</si>
  <si>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</si>
  <si>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</si>
  <si>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</si>
  <si>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</si>
  <si>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</si>
  <si>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</si>
  <si>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</si>
  <si>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</si>
  <si>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</si>
  <si>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</si>
  <si>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</si>
  <si>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</si>
  <si>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</si>
  <si>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</si>
  <si>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</si>
  <si>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</si>
  <si>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</si>
  <si>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</si>
  <si>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</si>
  <si>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</si>
  <si>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</si>
  <si>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8-919-220-60-36</t>
  </si>
  <si>
    <t>ИП Кучминова Вера Фёдоровна</t>
  </si>
  <si>
    <t xml:space="preserve"> Кучминова Вера Фёдоровна</t>
  </si>
  <si>
    <t>8-915-520-28-82</t>
  </si>
  <si>
    <t>Ивнянскийй район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</si>
  <si>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</si>
  <si>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</si>
  <si>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</si>
  <si>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</si>
  <si>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</si>
  <si>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</si>
  <si>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</si>
  <si>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Крупа перловая</t>
  </si>
  <si>
    <t>СПК "Вислое"</t>
  </si>
  <si>
    <t>Пркопенко Андрей Сергеевич</t>
  </si>
  <si>
    <t>8-910-320-28-66
8-910-225-00-09</t>
  </si>
  <si>
    <t>Крупа пшено</t>
  </si>
  <si>
    <t>Горох</t>
  </si>
  <si>
    <t>ООО "Заря - 2000"</t>
  </si>
  <si>
    <t>(47242) 4-93-83</t>
  </si>
  <si>
    <t>8-905-172-26-48</t>
  </si>
  <si>
    <t>8-920-205-52-30</t>
  </si>
  <si>
    <t>8-910-364-17-33</t>
  </si>
  <si>
    <t>СОК яблочный (л)</t>
  </si>
  <si>
    <t xml:space="preserve">СОК яблочный ГОСТ 32101-2013 </t>
  </si>
  <si>
    <t>Галина Ивановна</t>
  </si>
  <si>
    <t>Информация о наличии продукции, имеющейся к реализации у сельхозтоваропроизводителей-участников                                                                                              программы "Семейные фермы Белогорья" по состоянию на 29.05.2016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</si>
  <si>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29.05.2016 </t>
  </si>
  <si>
    <t>Огурцы</t>
  </si>
  <si>
    <t>КФХ Бузулукин Н.Е.</t>
  </si>
  <si>
    <t>Бузулукин Николай Егорович</t>
  </si>
  <si>
    <t>8-919-431-82-87</t>
  </si>
  <si>
    <t>ОГУРЦЫ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</si>
  <si>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29.05.2016</t>
  </si>
  <si>
    <t>ИП Винникова З.В.</t>
  </si>
  <si>
    <t>Винникова З.В.</t>
  </si>
  <si>
    <t>8-915-561-68-59</t>
  </si>
  <si>
    <t>Краснояружский район</t>
  </si>
  <si>
    <t>ИП Салимова М.С.</t>
  </si>
  <si>
    <t>Салимова М.С.</t>
  </si>
  <si>
    <t>8-920-578-44-71</t>
  </si>
  <si>
    <t>Фокин Александр Сергеевич</t>
  </si>
  <si>
    <t>Фокин А.С.</t>
  </si>
  <si>
    <t>8-919-289-19-99</t>
  </si>
  <si>
    <t>Шляхов А.В.</t>
  </si>
  <si>
    <t>Шляхов Андрей Викторович</t>
  </si>
  <si>
    <t>8-952-421-29-29</t>
  </si>
  <si>
    <t>Помидор</t>
  </si>
  <si>
    <t>ПОМИДОР</t>
  </si>
  <si>
    <t>Черменев Леонид Георгиевич</t>
  </si>
  <si>
    <t>Черменев Л.Г.</t>
  </si>
  <si>
    <t>8-920-599-41-60</t>
  </si>
  <si>
    <t>ИП глава КФХ Котляров Игорь Владимирович</t>
  </si>
  <si>
    <t>Котляров Игорь Владимирович</t>
  </si>
  <si>
    <t>8-920-205-40-30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</si>
</sst>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9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43" fontId="5" fillId="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43" fontId="8" fillId="5" borderId="18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43" fontId="9" fillId="5" borderId="12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5" borderId="6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3" fontId="5" fillId="3" borderId="6" xfId="0" applyNumberFormat="1" applyFont="1" applyFill="1" applyBorder="1" applyAlignment="1">
      <alignment horizontal="center" vertical="center" wrapText="1"/>
    </xf>
    <xf numFmtId="43" fontId="7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3" fontId="2" fillId="3" borderId="5" xfId="0" applyNumberFormat="1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107" t="s">
        <v>104</v>
      </c>
      <c r="B2" s="107"/>
      <c r="C2" s="107"/>
      <c r="D2" s="107"/>
      <c r="E2" s="107"/>
      <c r="F2" s="107"/>
      <c r="G2" s="107"/>
      <c r="H2" s="107"/>
      <c r="I2" s="107"/>
    </row>
    <row r="3" spans="1:10" ht="19.5">
      <c r="A3" s="72"/>
      <c r="B3" s="72"/>
      <c r="C3" s="64"/>
      <c r="D3" s="64"/>
      <c r="E3" s="65"/>
      <c r="F3" s="72"/>
      <c r="G3" s="72"/>
      <c r="H3" s="72"/>
      <c r="I3" s="72"/>
    </row>
    <row r="4" spans="1:10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0" s="15" customFormat="1" ht="35.25" customHeight="1">
      <c r="A5" s="39">
        <v>1</v>
      </c>
      <c r="B5" s="47" t="s">
        <v>70</v>
      </c>
      <c r="C5" s="48">
        <v>50</v>
      </c>
      <c r="D5" s="48">
        <v>25</v>
      </c>
      <c r="E5" s="46">
        <f t="shared" ref="E5:E10" si="0">D5*C5</f>
        <v>1250</v>
      </c>
      <c r="F5" s="39" t="s">
        <v>10</v>
      </c>
      <c r="G5" s="39" t="s">
        <v>72</v>
      </c>
      <c r="H5" s="39" t="s">
        <v>73</v>
      </c>
      <c r="I5" s="52" t="s">
        <v>74</v>
      </c>
    </row>
    <row r="6" spans="1:10" s="15" customFormat="1" ht="35.25" customHeight="1">
      <c r="A6" s="39">
        <v>2</v>
      </c>
      <c r="B6" s="47" t="s">
        <v>70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75</v>
      </c>
      <c r="H6" s="39" t="s">
        <v>76</v>
      </c>
      <c r="I6" s="52" t="s">
        <v>77</v>
      </c>
    </row>
    <row r="7" spans="1:10" s="15" customFormat="1" ht="35.25" customHeight="1">
      <c r="A7" s="39">
        <v>3</v>
      </c>
      <c r="B7" s="47" t="s">
        <v>70</v>
      </c>
      <c r="C7" s="48">
        <v>1.1000000000000001</v>
      </c>
      <c r="D7" s="48">
        <v>26</v>
      </c>
      <c r="E7" s="46">
        <f t="shared" si="0"/>
        <v>28.6</v>
      </c>
      <c r="F7" s="39" t="s">
        <v>43</v>
      </c>
      <c r="G7" s="39" t="s">
        <v>44</v>
      </c>
      <c r="H7" s="39" t="s">
        <v>45</v>
      </c>
      <c r="I7" s="49" t="s">
        <v>46</v>
      </c>
      <c r="J7" s="2"/>
    </row>
    <row r="8" spans="1:10" s="57" customFormat="1" ht="38.25" customHeight="1">
      <c r="A8" s="39">
        <v>4</v>
      </c>
      <c r="B8" s="47" t="s">
        <v>70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59</v>
      </c>
      <c r="H8" s="39" t="s">
        <v>47</v>
      </c>
      <c r="I8" s="52" t="s">
        <v>62</v>
      </c>
      <c r="J8" s="15"/>
    </row>
    <row r="9" spans="1:10" s="15" customFormat="1" ht="35.25" customHeight="1">
      <c r="A9" s="39">
        <v>5</v>
      </c>
      <c r="B9" s="47" t="s">
        <v>70</v>
      </c>
      <c r="C9" s="48">
        <v>2</v>
      </c>
      <c r="D9" s="48">
        <v>17</v>
      </c>
      <c r="E9" s="46">
        <f t="shared" si="0"/>
        <v>34</v>
      </c>
      <c r="F9" s="39" t="s">
        <v>68</v>
      </c>
      <c r="G9" s="39" t="s">
        <v>91</v>
      </c>
      <c r="H9" s="39" t="s">
        <v>69</v>
      </c>
      <c r="I9" s="39" t="s">
        <v>90</v>
      </c>
      <c r="J9" s="57"/>
    </row>
    <row r="10" spans="1:10" ht="38.25" customHeight="1">
      <c r="A10" s="39">
        <v>6</v>
      </c>
      <c r="B10" s="47" t="s">
        <v>70</v>
      </c>
      <c r="C10" s="48">
        <v>170</v>
      </c>
      <c r="D10" s="48">
        <v>24</v>
      </c>
      <c r="E10" s="46">
        <f t="shared" si="0"/>
        <v>4080</v>
      </c>
      <c r="F10" s="61" t="s">
        <v>96</v>
      </c>
      <c r="G10" s="39" t="s">
        <v>99</v>
      </c>
      <c r="H10" s="39" t="s">
        <v>100</v>
      </c>
      <c r="I10" s="39" t="s">
        <v>103</v>
      </c>
    </row>
    <row r="11" spans="1:10" ht="42" customHeight="1">
      <c r="A11" s="39"/>
      <c r="B11" s="58" t="s">
        <v>82</v>
      </c>
      <c r="C11" s="59">
        <f>SUM(C5:C10)</f>
        <v>280.10000000000002</v>
      </c>
      <c r="D11" s="59">
        <f>E11/C11</f>
        <v>24.089967868618348</v>
      </c>
      <c r="E11" s="46">
        <f>SUM(E5:E10)</f>
        <v>6747.6</v>
      </c>
      <c r="F11" s="39"/>
      <c r="G11" s="39"/>
      <c r="H11" s="39"/>
      <c r="I11" s="52"/>
    </row>
    <row r="12" spans="1:10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t="shared" ref="E12:E17" si="1">C12*D12</f>
        <v>240</v>
      </c>
      <c r="F12" s="39" t="s">
        <v>12</v>
      </c>
      <c r="G12" s="39" t="s">
        <v>59</v>
      </c>
      <c r="H12" s="39" t="s">
        <v>47</v>
      </c>
      <c r="I12" s="52" t="s">
        <v>60</v>
      </c>
    </row>
    <row r="13" spans="1:10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68</v>
      </c>
      <c r="G13" s="39" t="s">
        <v>92</v>
      </c>
      <c r="H13" s="39" t="s">
        <v>92</v>
      </c>
      <c r="I13" s="52" t="s">
        <v>93</v>
      </c>
    </row>
    <row r="14" spans="1:10" ht="38.25" customHeight="1">
      <c r="A14" s="39">
        <v>3</v>
      </c>
      <c r="B14" s="47" t="s">
        <v>83</v>
      </c>
      <c r="C14" s="48">
        <v>1.1000000000000001</v>
      </c>
      <c r="D14" s="48">
        <v>20</v>
      </c>
      <c r="E14" s="46">
        <f t="shared" si="1"/>
        <v>22</v>
      </c>
      <c r="F14" s="39" t="s">
        <v>96</v>
      </c>
      <c r="G14" s="39" t="s">
        <v>97</v>
      </c>
      <c r="H14" s="39" t="s">
        <v>102</v>
      </c>
      <c r="I14" s="49" t="s">
        <v>98</v>
      </c>
      <c r="J14" s="15"/>
    </row>
    <row r="15" spans="1:10" ht="38.25" customHeight="1">
      <c r="A15" s="39">
        <v>4</v>
      </c>
      <c r="B15" s="47" t="s">
        <v>83</v>
      </c>
      <c r="C15" s="48">
        <v>30</v>
      </c>
      <c r="D15" s="48">
        <v>20</v>
      </c>
      <c r="E15" s="46">
        <f t="shared" si="1"/>
        <v>600</v>
      </c>
      <c r="F15" s="39" t="s">
        <v>96</v>
      </c>
      <c r="G15" s="39" t="s">
        <v>99</v>
      </c>
      <c r="H15" s="39" t="s">
        <v>100</v>
      </c>
      <c r="I15" s="49" t="s">
        <v>101</v>
      </c>
    </row>
    <row r="16" spans="1:10" s="15" customFormat="1" ht="38.25" customHeight="1">
      <c r="A16" s="39">
        <v>5</v>
      </c>
      <c r="B16" s="47" t="s">
        <v>83</v>
      </c>
      <c r="C16" s="54">
        <v>1</v>
      </c>
      <c r="D16" s="54">
        <v>20</v>
      </c>
      <c r="E16" s="46">
        <f t="shared" si="1"/>
        <v>20</v>
      </c>
      <c r="F16" s="52" t="s">
        <v>71</v>
      </c>
      <c r="G16" s="52" t="s">
        <v>94</v>
      </c>
      <c r="H16" s="52" t="s">
        <v>94</v>
      </c>
      <c r="I16" s="52" t="s">
        <v>95</v>
      </c>
    </row>
    <row r="17" spans="1:10" s="2" customFormat="1" ht="37.5" customHeight="1">
      <c r="A17" s="39">
        <v>6</v>
      </c>
      <c r="B17" s="47" t="s">
        <v>83</v>
      </c>
      <c r="C17" s="48">
        <v>2.4</v>
      </c>
      <c r="D17" s="48">
        <v>28</v>
      </c>
      <c r="E17" s="46">
        <f t="shared" si="1"/>
        <v>67.2</v>
      </c>
      <c r="F17" s="39" t="s">
        <v>43</v>
      </c>
      <c r="G17" s="39" t="s">
        <v>44</v>
      </c>
      <c r="H17" s="39" t="s">
        <v>45</v>
      </c>
      <c r="I17" s="49" t="s">
        <v>46</v>
      </c>
      <c r="J17" s="14"/>
    </row>
    <row r="18" spans="1:10" s="53" customFormat="1" ht="38.25" customHeight="1">
      <c r="A18" s="39"/>
      <c r="B18" s="58" t="s">
        <v>41</v>
      </c>
      <c r="C18" s="59">
        <f>SUM(C12:C17)</f>
        <v>49.5</v>
      </c>
      <c r="D18" s="59">
        <f>E18/C18</f>
        <v>20.690909090909091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58</v>
      </c>
      <c r="C19" s="48">
        <v>1.3</v>
      </c>
      <c r="D19" s="48">
        <v>28</v>
      </c>
      <c r="E19" s="46">
        <f>C19*D19</f>
        <v>36.4</v>
      </c>
      <c r="F19" s="39" t="s">
        <v>43</v>
      </c>
      <c r="G19" s="39" t="s">
        <v>44</v>
      </c>
      <c r="H19" s="39" t="s">
        <v>45</v>
      </c>
      <c r="I19" s="49" t="s">
        <v>46</v>
      </c>
      <c r="J19" s="70"/>
    </row>
    <row r="20" spans="1:10" s="53" customFormat="1" ht="38.25" customHeight="1">
      <c r="A20" s="39">
        <v>2</v>
      </c>
      <c r="B20" s="47" t="s">
        <v>58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59</v>
      </c>
      <c r="H20" s="39" t="s">
        <v>47</v>
      </c>
      <c r="I20" s="52" t="s">
        <v>60</v>
      </c>
      <c r="J20" s="63"/>
    </row>
    <row r="21" spans="1:10" s="53" customFormat="1" ht="38.25" customHeight="1">
      <c r="A21" s="39">
        <v>3</v>
      </c>
      <c r="B21" s="47" t="s">
        <v>58</v>
      </c>
      <c r="C21" s="48">
        <v>1</v>
      </c>
      <c r="D21" s="48">
        <v>15</v>
      </c>
      <c r="E21" s="46">
        <f>C21*D21</f>
        <v>15</v>
      </c>
      <c r="F21" s="39" t="s">
        <v>68</v>
      </c>
      <c r="G21" s="39" t="s">
        <v>92</v>
      </c>
      <c r="H21" s="39" t="s">
        <v>92</v>
      </c>
      <c r="I21" s="52" t="s">
        <v>93</v>
      </c>
      <c r="J21" s="62"/>
    </row>
    <row r="22" spans="1:10" ht="38.25" customHeight="1">
      <c r="A22" s="39"/>
      <c r="B22" s="58" t="s">
        <v>57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10" s="15" customFormat="1" ht="38.25" customHeight="1">
      <c r="A23" s="39">
        <v>1</v>
      </c>
      <c r="B23" s="47" t="s">
        <v>51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75</v>
      </c>
      <c r="H23" s="39" t="s">
        <v>76</v>
      </c>
      <c r="I23" s="52" t="s">
        <v>77</v>
      </c>
    </row>
    <row r="24" spans="1:10" s="15" customFormat="1" ht="38.25" customHeight="1">
      <c r="A24" s="39">
        <v>2</v>
      </c>
      <c r="B24" s="47" t="s">
        <v>51</v>
      </c>
      <c r="C24" s="48">
        <v>1</v>
      </c>
      <c r="D24" s="48">
        <v>28</v>
      </c>
      <c r="E24" s="46">
        <f>C24*D24</f>
        <v>28</v>
      </c>
      <c r="F24" s="39" t="s">
        <v>43</v>
      </c>
      <c r="G24" s="39" t="s">
        <v>44</v>
      </c>
      <c r="H24" s="39" t="s">
        <v>45</v>
      </c>
      <c r="I24" s="49" t="s">
        <v>46</v>
      </c>
    </row>
    <row r="25" spans="1:10" ht="38.25" customHeight="1">
      <c r="A25" s="39">
        <v>3</v>
      </c>
      <c r="B25" s="47" t="s">
        <v>51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59</v>
      </c>
      <c r="H25" s="39" t="s">
        <v>47</v>
      </c>
      <c r="I25" s="52" t="s">
        <v>60</v>
      </c>
      <c r="J25" s="15"/>
    </row>
    <row r="26" spans="1:10" s="2" customFormat="1" ht="37.5" customHeight="1">
      <c r="A26" s="39"/>
      <c r="B26" s="58" t="s">
        <v>50</v>
      </c>
      <c r="C26" s="59">
        <f>SUM(C23:C25)</f>
        <v>17.3</v>
      </c>
      <c r="D26" s="59">
        <f>E26/C26</f>
        <v>16.127167630057802</v>
      </c>
      <c r="E26" s="46">
        <f>SUM(E23:E25)</f>
        <v>279</v>
      </c>
      <c r="F26" s="39"/>
      <c r="G26" s="39"/>
      <c r="H26" s="39"/>
      <c r="I26" s="49"/>
    </row>
    <row r="27" spans="1:10" s="2" customFormat="1" ht="37.5" customHeight="1">
      <c r="A27" s="39">
        <v>1</v>
      </c>
      <c r="B27" s="47" t="s">
        <v>67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72</v>
      </c>
      <c r="H27" s="39" t="s">
        <v>73</v>
      </c>
      <c r="I27" s="52" t="s">
        <v>74</v>
      </c>
    </row>
    <row r="28" spans="1:10" s="2" customFormat="1" ht="37.5" customHeight="1">
      <c r="A28" s="39">
        <v>2</v>
      </c>
      <c r="B28" s="47" t="s">
        <v>67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75</v>
      </c>
      <c r="H28" s="39" t="s">
        <v>76</v>
      </c>
      <c r="I28" s="52" t="s">
        <v>77</v>
      </c>
      <c r="J28" s="15"/>
    </row>
    <row r="29" spans="1:10" s="15" customFormat="1" ht="38.25" customHeight="1">
      <c r="A29" s="39">
        <v>3</v>
      </c>
      <c r="B29" s="47" t="s">
        <v>67</v>
      </c>
      <c r="C29" s="48">
        <v>0.25</v>
      </c>
      <c r="D29" s="48">
        <v>18</v>
      </c>
      <c r="E29" s="46">
        <f>C29*D29</f>
        <v>4.5</v>
      </c>
      <c r="F29" s="39" t="s">
        <v>43</v>
      </c>
      <c r="G29" s="39" t="s">
        <v>44</v>
      </c>
      <c r="H29" s="39" t="s">
        <v>45</v>
      </c>
      <c r="I29" s="49" t="s">
        <v>46</v>
      </c>
    </row>
    <row r="30" spans="1:10" ht="38.25" customHeight="1">
      <c r="A30" s="39">
        <v>4</v>
      </c>
      <c r="B30" s="47" t="s">
        <v>67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59</v>
      </c>
      <c r="H30" s="39" t="s">
        <v>47</v>
      </c>
      <c r="I30" s="52" t="s">
        <v>62</v>
      </c>
      <c r="J30" s="15"/>
    </row>
    <row r="31" spans="1:10" s="15" customFormat="1" ht="38.25" customHeight="1">
      <c r="A31" s="39">
        <v>5</v>
      </c>
      <c r="B31" s="47" t="s">
        <v>67</v>
      </c>
      <c r="C31" s="48">
        <v>1</v>
      </c>
      <c r="D31" s="48">
        <v>15</v>
      </c>
      <c r="E31" s="46">
        <f>C31*D31</f>
        <v>15</v>
      </c>
      <c r="F31" s="39" t="s">
        <v>68</v>
      </c>
      <c r="G31" s="39" t="s">
        <v>91</v>
      </c>
      <c r="H31" s="39" t="s">
        <v>69</v>
      </c>
      <c r="I31" s="39" t="s">
        <v>90</v>
      </c>
      <c r="J31" s="14"/>
    </row>
    <row r="32" spans="1:10" ht="37.5" customHeight="1">
      <c r="A32" s="39"/>
      <c r="B32" s="58" t="s">
        <v>54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61</v>
      </c>
      <c r="C33" s="59">
        <v>1.6</v>
      </c>
      <c r="D33" s="59">
        <v>100</v>
      </c>
      <c r="E33" s="56"/>
      <c r="F33" s="61" t="s">
        <v>12</v>
      </c>
      <c r="G33" s="39" t="s">
        <v>59</v>
      </c>
      <c r="H33" s="39" t="s">
        <v>47</v>
      </c>
      <c r="I33" s="52" t="s">
        <v>60</v>
      </c>
      <c r="J33" s="30"/>
    </row>
    <row r="34" spans="1:10" s="15" customFormat="1" ht="35.25" customHeight="1">
      <c r="A34" s="39">
        <v>1</v>
      </c>
      <c r="B34" s="55" t="s">
        <v>84</v>
      </c>
      <c r="C34" s="48">
        <v>5</v>
      </c>
      <c r="D34" s="48">
        <v>20</v>
      </c>
      <c r="E34" s="46">
        <f>C34*D34</f>
        <v>100</v>
      </c>
      <c r="F34" s="39" t="s">
        <v>25</v>
      </c>
      <c r="G34" s="71" t="s">
        <v>79</v>
      </c>
      <c r="H34" s="71" t="s">
        <v>80</v>
      </c>
      <c r="I34" s="71" t="s">
        <v>81</v>
      </c>
      <c r="J34" s="14"/>
    </row>
    <row r="35" spans="1:10" s="15" customFormat="1" ht="35.25" customHeight="1">
      <c r="A35" s="39">
        <v>2</v>
      </c>
      <c r="B35" s="55" t="s">
        <v>84</v>
      </c>
      <c r="C35" s="48">
        <v>1500</v>
      </c>
      <c r="D35" s="48">
        <v>30</v>
      </c>
      <c r="E35" s="46">
        <f>C35*D35</f>
        <v>45000</v>
      </c>
      <c r="F35" s="39" t="s">
        <v>78</v>
      </c>
      <c r="G35" s="50" t="s">
        <v>65</v>
      </c>
      <c r="H35" s="50"/>
      <c r="I35" s="51" t="s">
        <v>66</v>
      </c>
      <c r="J35" s="14"/>
    </row>
    <row r="36" spans="1:10" s="15" customFormat="1" ht="35.25" customHeight="1">
      <c r="A36" s="39">
        <v>3</v>
      </c>
      <c r="B36" s="55" t="s">
        <v>84</v>
      </c>
      <c r="C36" s="48">
        <v>2800</v>
      </c>
      <c r="D36" s="48">
        <v>22</v>
      </c>
      <c r="E36" s="46">
        <f>C36*D36</f>
        <v>61600</v>
      </c>
      <c r="F36" s="39" t="s">
        <v>85</v>
      </c>
      <c r="G36" s="50" t="s">
        <v>86</v>
      </c>
      <c r="H36" s="50" t="s">
        <v>87</v>
      </c>
      <c r="I36" s="51" t="s">
        <v>88</v>
      </c>
    </row>
    <row r="37" spans="1:10" s="30" customFormat="1" ht="35.25" customHeight="1">
      <c r="A37" s="39"/>
      <c r="B37" s="66" t="s">
        <v>89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10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10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spans="4:4">
      <c r="D97" s="28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6"/>
  <sheetViews>
    <sheetView tabSelected="1" view="pageBreakPreview" topLeftCell="A4" zoomScaleNormal="70" zoomScaleSheetLayoutView="100" workbookViewId="0">
      <selection activeCell="D16" sqref="D16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customWidth="1" outlineLevel="1"/>
    <col min="9" max="9" width="29.7109375" style="2" customWidth="1"/>
    <col min="10" max="16384" width="9.140625" style="14"/>
  </cols>
  <sheetData>
    <row r="2" spans="1:10" ht="42.75" customHeight="1">
      <c r="A2" s="107" t="s">
        <v>131</v>
      </c>
      <c r="B2" s="107"/>
      <c r="C2" s="107"/>
      <c r="D2" s="107"/>
      <c r="E2" s="107"/>
      <c r="F2" s="107"/>
      <c r="G2" s="107"/>
      <c r="H2" s="107"/>
      <c r="I2" s="107"/>
    </row>
    <row r="3" spans="1:10" s="2" customFormat="1" ht="67.5" customHeight="1">
      <c r="A3" s="39" t="s">
        <v>0</v>
      </c>
      <c r="B3" s="39" t="s">
        <v>4</v>
      </c>
      <c r="C3" s="48" t="s">
        <v>5</v>
      </c>
      <c r="D3" s="48" t="s">
        <v>6</v>
      </c>
      <c r="E3" s="13" t="s">
        <v>21</v>
      </c>
      <c r="F3" s="39" t="s">
        <v>7</v>
      </c>
      <c r="G3" s="39" t="s">
        <v>1</v>
      </c>
      <c r="H3" s="39" t="s">
        <v>2</v>
      </c>
      <c r="I3" s="39" t="s">
        <v>3</v>
      </c>
    </row>
    <row r="4" spans="1:10" s="2" customFormat="1" ht="39.75" customHeight="1">
      <c r="A4" s="39">
        <v>1</v>
      </c>
      <c r="B4" s="55" t="s">
        <v>129</v>
      </c>
      <c r="C4" s="48">
        <v>2967</v>
      </c>
      <c r="D4" s="48">
        <v>31.5</v>
      </c>
      <c r="E4" s="13">
        <f>C4*D4</f>
        <v>93460.5</v>
      </c>
      <c r="F4" s="39" t="s">
        <v>78</v>
      </c>
      <c r="G4" s="39" t="s">
        <v>65</v>
      </c>
      <c r="H4" s="39" t="s">
        <v>130</v>
      </c>
      <c r="I4" s="39" t="s">
        <v>66</v>
      </c>
    </row>
    <row r="5" spans="1:10" s="2" customFormat="1" ht="39.75" customHeight="1">
      <c r="A5" s="76"/>
      <c r="B5" s="77" t="s">
        <v>128</v>
      </c>
      <c r="C5" s="78">
        <f>SUM(C4:C4)</f>
        <v>2967</v>
      </c>
      <c r="D5" s="78">
        <f>E5/C5</f>
        <v>31.5</v>
      </c>
      <c r="E5" s="13">
        <f>SUM(E4:E4)</f>
        <v>93460.5</v>
      </c>
      <c r="F5" s="39"/>
      <c r="G5" s="39"/>
      <c r="H5" s="39"/>
      <c r="I5" s="39"/>
    </row>
    <row r="6" spans="1:10" s="15" customFormat="1" ht="43.5" customHeight="1">
      <c r="A6" s="39">
        <v>1</v>
      </c>
      <c r="B6" s="47" t="s">
        <v>70</v>
      </c>
      <c r="C6" s="48">
        <v>31</v>
      </c>
      <c r="D6" s="48">
        <v>17</v>
      </c>
      <c r="E6" s="48">
        <f>C6*D6</f>
        <v>527</v>
      </c>
      <c r="F6" s="39" t="s">
        <v>43</v>
      </c>
      <c r="G6" s="39" t="s">
        <v>44</v>
      </c>
      <c r="H6" s="39" t="s">
        <v>45</v>
      </c>
      <c r="I6" s="49" t="s">
        <v>46</v>
      </c>
      <c r="J6" s="2"/>
    </row>
    <row r="7" spans="1:10" ht="28.5" customHeight="1">
      <c r="A7" s="76"/>
      <c r="B7" s="77" t="s">
        <v>82</v>
      </c>
      <c r="C7" s="78">
        <f>SUM(C6:C6)</f>
        <v>31</v>
      </c>
      <c r="D7" s="78">
        <f>E7/C7</f>
        <v>17</v>
      </c>
      <c r="E7" s="46">
        <f>SUM(E6:E6)</f>
        <v>527</v>
      </c>
      <c r="F7" s="39"/>
      <c r="G7" s="39"/>
      <c r="H7" s="39"/>
      <c r="I7" s="52"/>
    </row>
    <row r="8" spans="1:10" s="2" customFormat="1" ht="37.5" customHeight="1">
      <c r="A8" s="39">
        <v>1</v>
      </c>
      <c r="B8" s="47" t="s">
        <v>83</v>
      </c>
      <c r="C8" s="48">
        <v>26.5</v>
      </c>
      <c r="D8" s="48">
        <v>12</v>
      </c>
      <c r="E8" s="46">
        <f>C8*D8</f>
        <v>318</v>
      </c>
      <c r="F8" s="39" t="s">
        <v>43</v>
      </c>
      <c r="G8" s="39" t="s">
        <v>44</v>
      </c>
      <c r="H8" s="39" t="s">
        <v>45</v>
      </c>
      <c r="I8" s="49" t="s">
        <v>46</v>
      </c>
      <c r="J8" s="14"/>
    </row>
    <row r="9" spans="1:10" s="2" customFormat="1" ht="37.5" customHeight="1">
      <c r="A9" s="39">
        <v>2</v>
      </c>
      <c r="B9" s="47" t="s">
        <v>9</v>
      </c>
      <c r="C9" s="48">
        <v>300</v>
      </c>
      <c r="D9" s="48">
        <v>4</v>
      </c>
      <c r="E9" s="46">
        <f>C9*D9</f>
        <v>1200</v>
      </c>
      <c r="F9" s="39" t="s">
        <v>71</v>
      </c>
      <c r="G9" s="39" t="s">
        <v>123</v>
      </c>
      <c r="H9" s="39" t="s">
        <v>94</v>
      </c>
      <c r="I9" s="49" t="s">
        <v>124</v>
      </c>
      <c r="J9" s="14"/>
    </row>
    <row r="10" spans="1:10" s="53" customFormat="1" ht="28.5" customHeight="1">
      <c r="A10" s="76"/>
      <c r="B10" s="77" t="s">
        <v>41</v>
      </c>
      <c r="C10" s="78">
        <f>SUM(C8:C9)</f>
        <v>326.5</v>
      </c>
      <c r="D10" s="78">
        <f>E10/C10</f>
        <v>4.6493108728943335</v>
      </c>
      <c r="E10" s="60">
        <f>SUM(E8:E9)</f>
        <v>1518</v>
      </c>
      <c r="F10" s="39"/>
      <c r="G10" s="39"/>
      <c r="H10" s="39"/>
      <c r="I10" s="39"/>
      <c r="J10" s="62"/>
    </row>
    <row r="11" spans="1:10" s="53" customFormat="1" ht="38.25" customHeight="1">
      <c r="A11" s="39">
        <v>1</v>
      </c>
      <c r="B11" s="47" t="s">
        <v>58</v>
      </c>
      <c r="C11" s="48">
        <v>24</v>
      </c>
      <c r="D11" s="48">
        <v>18</v>
      </c>
      <c r="E11" s="46">
        <f>C11*D11</f>
        <v>432</v>
      </c>
      <c r="F11" s="39" t="s">
        <v>43</v>
      </c>
      <c r="G11" s="39" t="s">
        <v>44</v>
      </c>
      <c r="H11" s="39" t="s">
        <v>45</v>
      </c>
      <c r="I11" s="49" t="s">
        <v>46</v>
      </c>
      <c r="J11" s="70"/>
    </row>
    <row r="12" spans="1:10" ht="25.5" customHeight="1">
      <c r="A12" s="76"/>
      <c r="B12" s="77" t="s">
        <v>57</v>
      </c>
      <c r="C12" s="78">
        <f>SUM(C11:C11)</f>
        <v>24</v>
      </c>
      <c r="D12" s="78">
        <f>E12/C12</f>
        <v>18</v>
      </c>
      <c r="E12" s="46">
        <f>SUM(E11:E11)</f>
        <v>432</v>
      </c>
      <c r="F12" s="39"/>
      <c r="G12" s="39"/>
      <c r="H12" s="39"/>
      <c r="I12" s="39"/>
    </row>
    <row r="13" spans="1:10" s="15" customFormat="1" ht="38.25" customHeight="1">
      <c r="A13" s="39">
        <v>1</v>
      </c>
      <c r="B13" s="47" t="s">
        <v>51</v>
      </c>
      <c r="C13" s="48">
        <v>3.35</v>
      </c>
      <c r="D13" s="48">
        <v>19</v>
      </c>
      <c r="E13" s="46">
        <f>C13*D13</f>
        <v>63.65</v>
      </c>
      <c r="F13" s="39" t="s">
        <v>43</v>
      </c>
      <c r="G13" s="39" t="s">
        <v>44</v>
      </c>
      <c r="H13" s="39" t="s">
        <v>45</v>
      </c>
      <c r="I13" s="49" t="s">
        <v>46</v>
      </c>
    </row>
    <row r="14" spans="1:10" s="2" customFormat="1" ht="27.75" customHeight="1">
      <c r="A14" s="76"/>
      <c r="B14" s="77" t="s">
        <v>50</v>
      </c>
      <c r="C14" s="78">
        <f>SUM(C13:C13)</f>
        <v>3.35</v>
      </c>
      <c r="D14" s="78">
        <f>E14/C14</f>
        <v>19</v>
      </c>
      <c r="E14" s="46">
        <f>SUM(E13:E13)</f>
        <v>63.65</v>
      </c>
      <c r="F14" s="39"/>
      <c r="G14" s="39"/>
      <c r="H14" s="39"/>
      <c r="I14" s="49"/>
    </row>
    <row r="15" spans="1:10" s="2" customFormat="1" ht="33.75" customHeight="1">
      <c r="A15" s="24">
        <v>1</v>
      </c>
      <c r="B15" s="47" t="s">
        <v>67</v>
      </c>
      <c r="C15" s="48">
        <v>2.1</v>
      </c>
      <c r="D15" s="48">
        <v>13</v>
      </c>
      <c r="E15" s="39">
        <f>C15*D15</f>
        <v>27.3</v>
      </c>
      <c r="F15" s="39" t="s">
        <v>43</v>
      </c>
      <c r="G15" s="39" t="s">
        <v>44</v>
      </c>
      <c r="H15" s="39" t="s">
        <v>45</v>
      </c>
      <c r="I15" s="39" t="s">
        <v>46</v>
      </c>
    </row>
    <row r="16" spans="1:10" s="15" customFormat="1" ht="38.25" customHeight="1">
      <c r="A16" s="80"/>
      <c r="B16" s="58" t="s">
        <v>116</v>
      </c>
      <c r="C16" s="81">
        <f>SUM(C15:C15)</f>
        <v>2.1</v>
      </c>
      <c r="D16" s="81">
        <f>E16/C16</f>
        <v>13</v>
      </c>
      <c r="E16" s="48">
        <f>SUM(E15:E15)</f>
        <v>27.3</v>
      </c>
      <c r="F16" s="39"/>
      <c r="G16" s="39"/>
      <c r="H16" s="39"/>
      <c r="I16" s="49"/>
    </row>
    <row r="17" spans="1:9" s="2" customFormat="1" ht="33.75" customHeight="1">
      <c r="A17" s="24">
        <v>1</v>
      </c>
      <c r="B17" s="47" t="s">
        <v>133</v>
      </c>
      <c r="C17" s="48">
        <v>1</v>
      </c>
      <c r="D17" s="48">
        <v>70</v>
      </c>
      <c r="E17" s="39">
        <f>C17*D17</f>
        <v>70</v>
      </c>
      <c r="F17" s="39" t="s">
        <v>20</v>
      </c>
      <c r="G17" s="39" t="s">
        <v>134</v>
      </c>
      <c r="H17" s="39" t="s">
        <v>135</v>
      </c>
      <c r="I17" s="39" t="s">
        <v>136</v>
      </c>
    </row>
    <row r="18" spans="1:9" s="2" customFormat="1" ht="33.75" customHeight="1">
      <c r="A18" s="24">
        <v>2</v>
      </c>
      <c r="B18" s="47" t="s">
        <v>133</v>
      </c>
      <c r="C18" s="48">
        <v>0.4</v>
      </c>
      <c r="D18" s="48">
        <v>70</v>
      </c>
      <c r="E18" s="39">
        <f t="shared" ref="E18:E23" si="0">C18*D18</f>
        <v>28</v>
      </c>
      <c r="F18" s="39" t="s">
        <v>13</v>
      </c>
      <c r="G18" s="39" t="s">
        <v>139</v>
      </c>
      <c r="H18" s="39" t="s">
        <v>140</v>
      </c>
      <c r="I18" s="39" t="s">
        <v>141</v>
      </c>
    </row>
    <row r="19" spans="1:9" s="2" customFormat="1" ht="33.75" customHeight="1">
      <c r="A19" s="24">
        <v>3</v>
      </c>
      <c r="B19" s="47" t="s">
        <v>133</v>
      </c>
      <c r="C19" s="48">
        <v>0.4</v>
      </c>
      <c r="D19" s="48">
        <v>70</v>
      </c>
      <c r="E19" s="39">
        <f t="shared" si="0"/>
        <v>28</v>
      </c>
      <c r="F19" s="39" t="s">
        <v>142</v>
      </c>
      <c r="G19" s="39" t="s">
        <v>143</v>
      </c>
      <c r="H19" s="39" t="s">
        <v>144</v>
      </c>
      <c r="I19" s="39" t="s">
        <v>145</v>
      </c>
    </row>
    <row r="20" spans="1:9" s="2" customFormat="1" ht="33.75" customHeight="1">
      <c r="A20" s="24">
        <v>4</v>
      </c>
      <c r="B20" s="47" t="s">
        <v>133</v>
      </c>
      <c r="C20" s="48">
        <v>1</v>
      </c>
      <c r="D20" s="48">
        <v>60</v>
      </c>
      <c r="E20" s="39">
        <f t="shared" si="0"/>
        <v>60</v>
      </c>
      <c r="F20" s="39" t="s">
        <v>78</v>
      </c>
      <c r="G20" s="39" t="s">
        <v>147</v>
      </c>
      <c r="H20" s="39" t="s">
        <v>146</v>
      </c>
      <c r="I20" s="39" t="s">
        <v>148</v>
      </c>
    </row>
    <row r="21" spans="1:9" s="2" customFormat="1" ht="33.75" customHeight="1">
      <c r="A21" s="24">
        <v>5</v>
      </c>
      <c r="B21" s="47" t="s">
        <v>133</v>
      </c>
      <c r="C21" s="48">
        <v>1.5</v>
      </c>
      <c r="D21" s="48">
        <v>80</v>
      </c>
      <c r="E21" s="39">
        <f t="shared" si="0"/>
        <v>120</v>
      </c>
      <c r="F21" s="39" t="s">
        <v>78</v>
      </c>
      <c r="G21" s="39" t="s">
        <v>149</v>
      </c>
      <c r="H21" s="39" t="s">
        <v>150</v>
      </c>
      <c r="I21" s="39" t="s">
        <v>151</v>
      </c>
    </row>
    <row r="22" spans="1:9" s="2" customFormat="1" ht="33.75" customHeight="1">
      <c r="A22" s="24">
        <v>6</v>
      </c>
      <c r="B22" s="47" t="s">
        <v>133</v>
      </c>
      <c r="C22" s="48">
        <v>0.1</v>
      </c>
      <c r="D22" s="48">
        <v>100</v>
      </c>
      <c r="E22" s="39">
        <f>C22*D22</f>
        <v>10</v>
      </c>
      <c r="F22" s="39" t="s">
        <v>12</v>
      </c>
      <c r="G22" s="39" t="s">
        <v>155</v>
      </c>
      <c r="H22" s="39" t="s">
        <v>154</v>
      </c>
      <c r="I22" s="39" t="s">
        <v>156</v>
      </c>
    </row>
    <row r="23" spans="1:9" s="2" customFormat="1" ht="33.75" customHeight="1">
      <c r="A23" s="24">
        <v>7</v>
      </c>
      <c r="B23" s="47" t="s">
        <v>133</v>
      </c>
      <c r="C23" s="48">
        <v>1.5</v>
      </c>
      <c r="D23" s="48">
        <v>70</v>
      </c>
      <c r="E23" s="39">
        <f t="shared" si="0"/>
        <v>105</v>
      </c>
      <c r="F23" s="39" t="s">
        <v>29</v>
      </c>
      <c r="G23" s="39" t="s">
        <v>157</v>
      </c>
      <c r="H23" s="39" t="s">
        <v>158</v>
      </c>
      <c r="I23" s="39" t="s">
        <v>159</v>
      </c>
    </row>
    <row r="24" spans="1:9" s="15" customFormat="1" ht="38.25" customHeight="1">
      <c r="A24" s="80"/>
      <c r="B24" s="58" t="s">
        <v>137</v>
      </c>
      <c r="C24" s="81">
        <f>SUM(C17:C23)</f>
        <v>5.8999999999999995</v>
      </c>
      <c r="D24" s="81">
        <f>E24/C24</f>
        <v>71.355932203389841</v>
      </c>
      <c r="E24" s="48">
        <f>SUM(E17:E23)</f>
        <v>421</v>
      </c>
      <c r="F24" s="39"/>
      <c r="G24" s="39"/>
      <c r="H24" s="39"/>
      <c r="I24" s="49"/>
    </row>
    <row r="25" spans="1:9" s="2" customFormat="1" ht="33.75" customHeight="1">
      <c r="A25" s="24">
        <v>1</v>
      </c>
      <c r="B25" s="47" t="s">
        <v>152</v>
      </c>
      <c r="C25" s="48">
        <v>1.5</v>
      </c>
      <c r="D25" s="48">
        <v>200</v>
      </c>
      <c r="E25" s="39">
        <f>C25*D25</f>
        <v>300</v>
      </c>
      <c r="F25" s="39" t="s">
        <v>78</v>
      </c>
      <c r="G25" s="39" t="s">
        <v>149</v>
      </c>
      <c r="H25" s="39" t="s">
        <v>150</v>
      </c>
      <c r="I25" s="39" t="s">
        <v>151</v>
      </c>
    </row>
    <row r="26" spans="1:9" s="15" customFormat="1" ht="38.25" customHeight="1">
      <c r="A26" s="80"/>
      <c r="B26" s="58" t="s">
        <v>153</v>
      </c>
      <c r="C26" s="81">
        <f>SUM(C25)</f>
        <v>1.5</v>
      </c>
      <c r="D26" s="81">
        <f>E26/C26</f>
        <v>200</v>
      </c>
      <c r="E26" s="48">
        <f>SUM(E25)</f>
        <v>300</v>
      </c>
      <c r="F26" s="39"/>
      <c r="G26" s="39"/>
      <c r="H26" s="39"/>
      <c r="I26" s="49"/>
    </row>
    <row r="27" spans="1:9" s="15" customFormat="1" ht="35.25" customHeight="1">
      <c r="A27" s="68"/>
      <c r="B27" s="68"/>
      <c r="C27" s="69"/>
      <c r="D27" s="69"/>
      <c r="E27" s="17"/>
      <c r="F27" s="5"/>
      <c r="G27" s="6"/>
      <c r="H27" s="6"/>
      <c r="I27" s="7"/>
    </row>
    <row r="28" spans="1:9" s="15" customFormat="1" ht="35.25" customHeight="1">
      <c r="A28" s="68"/>
      <c r="B28" s="68"/>
      <c r="C28" s="69"/>
      <c r="D28" s="69"/>
      <c r="E28" s="17"/>
      <c r="F28" s="5"/>
      <c r="G28" s="6"/>
      <c r="H28" s="6"/>
      <c r="I28" s="7"/>
    </row>
    <row r="29" spans="1:9" s="15" customFormat="1" ht="35.25" customHeight="1">
      <c r="A29" s="5"/>
      <c r="B29" s="5"/>
      <c r="C29" s="22"/>
      <c r="D29" s="22"/>
      <c r="E29" s="17"/>
      <c r="F29" s="5"/>
      <c r="G29" s="6"/>
      <c r="H29" s="6"/>
      <c r="I29" s="7"/>
    </row>
    <row r="30" spans="1:9" s="15" customFormat="1" ht="35.25" customHeight="1">
      <c r="A30" s="5"/>
      <c r="B30" s="5"/>
      <c r="C30" s="22"/>
      <c r="D30" s="22"/>
      <c r="E30" s="17"/>
      <c r="F30" s="5"/>
      <c r="G30" s="6"/>
      <c r="H30" s="6"/>
      <c r="I30" s="7"/>
    </row>
    <row r="31" spans="1:9" s="15" customFormat="1" ht="35.25" customHeight="1">
      <c r="A31" s="5"/>
      <c r="B31" s="5"/>
      <c r="C31" s="22"/>
      <c r="D31" s="22"/>
      <c r="E31" s="17"/>
      <c r="F31" s="5"/>
      <c r="G31" s="6"/>
      <c r="H31" s="6"/>
      <c r="I31" s="7"/>
    </row>
    <row r="32" spans="1:9" s="15" customFormat="1" ht="35.25" customHeight="1">
      <c r="A32" s="5"/>
      <c r="B32" s="5"/>
      <c r="C32" s="22"/>
      <c r="D32" s="22"/>
      <c r="E32" s="17"/>
      <c r="F32" s="5"/>
      <c r="G32" s="6"/>
      <c r="H32" s="6"/>
      <c r="I32" s="7"/>
    </row>
    <row r="33" spans="1:9" s="15" customFormat="1" ht="35.25" customHeight="1">
      <c r="A33" s="5"/>
      <c r="B33" s="5"/>
      <c r="C33" s="22"/>
      <c r="D33" s="22"/>
      <c r="E33" s="17"/>
      <c r="F33" s="5"/>
      <c r="G33" s="6"/>
      <c r="H33" s="6"/>
      <c r="I33" s="7"/>
    </row>
    <row r="34" spans="1:9" s="15" customFormat="1" ht="35.25" customHeight="1">
      <c r="A34" s="5"/>
      <c r="B34" s="5"/>
      <c r="C34" s="22"/>
      <c r="D34" s="22"/>
      <c r="E34" s="17"/>
      <c r="F34" s="5"/>
      <c r="G34" s="6"/>
      <c r="H34" s="6"/>
      <c r="I34" s="7"/>
    </row>
    <row r="35" spans="1:9" s="15" customFormat="1" ht="35.25" customHeight="1">
      <c r="A35" s="5"/>
      <c r="B35" s="5"/>
      <c r="C35" s="22"/>
      <c r="D35" s="22"/>
      <c r="E35" s="17"/>
      <c r="F35" s="5"/>
      <c r="G35" s="6"/>
      <c r="H35" s="6"/>
      <c r="I35" s="7"/>
    </row>
    <row r="36" spans="1:9" s="15" customFormat="1" ht="35.25" customHeight="1">
      <c r="A36" s="5"/>
      <c r="B36" s="5"/>
      <c r="C36" s="22"/>
      <c r="D36" s="22"/>
      <c r="E36" s="17"/>
      <c r="F36" s="5"/>
      <c r="G36" s="6"/>
      <c r="H36" s="6"/>
      <c r="I36" s="7"/>
    </row>
    <row r="37" spans="1:9" s="15" customFormat="1" ht="35.25" customHeight="1">
      <c r="A37" s="5"/>
      <c r="B37" s="5"/>
      <c r="C37" s="22"/>
      <c r="D37" s="22"/>
      <c r="E37" s="17"/>
      <c r="F37" s="5"/>
      <c r="G37" s="5"/>
      <c r="H37" s="5"/>
      <c r="I37" s="5"/>
    </row>
    <row r="38" spans="1:9" s="15" customFormat="1" ht="35.25" customHeight="1">
      <c r="A38" s="5"/>
      <c r="B38" s="5"/>
      <c r="C38" s="22"/>
      <c r="D38" s="22"/>
      <c r="E38" s="17"/>
      <c r="F38" s="5"/>
      <c r="G38" s="5"/>
      <c r="H38" s="5"/>
      <c r="I38" s="5"/>
    </row>
    <row r="39" spans="1:9" s="15" customFormat="1" ht="35.25" customHeight="1">
      <c r="A39" s="5"/>
      <c r="B39" s="5"/>
      <c r="C39" s="22"/>
      <c r="D39" s="22"/>
      <c r="E39" s="17"/>
      <c r="F39" s="5"/>
      <c r="G39" s="5"/>
      <c r="H39" s="5"/>
      <c r="I39" s="5"/>
    </row>
    <row r="40" spans="1:9" s="15" customFormat="1" ht="35.25" customHeight="1">
      <c r="A40" s="5"/>
      <c r="B40" s="5"/>
      <c r="C40" s="22"/>
      <c r="D40" s="22"/>
      <c r="E40" s="17"/>
      <c r="F40" s="5"/>
      <c r="G40" s="5"/>
      <c r="H40" s="5"/>
      <c r="I40" s="5"/>
    </row>
    <row r="41" spans="1:9" s="15" customFormat="1" ht="35.25" customHeight="1">
      <c r="A41" s="5"/>
      <c r="B41" s="5"/>
      <c r="C41" s="22"/>
      <c r="D41" s="22"/>
      <c r="E41" s="17"/>
      <c r="F41" s="5"/>
      <c r="G41" s="5"/>
      <c r="H41" s="5"/>
      <c r="I41" s="5"/>
    </row>
    <row r="42" spans="1:9" s="15" customFormat="1" ht="35.25" customHeight="1">
      <c r="A42" s="5"/>
      <c r="B42" s="5"/>
      <c r="C42" s="22"/>
      <c r="D42" s="22"/>
      <c r="E42" s="17"/>
      <c r="F42" s="5"/>
      <c r="G42" s="5"/>
      <c r="H42" s="5"/>
      <c r="I42" s="5"/>
    </row>
    <row r="43" spans="1:9" s="15" customFormat="1" ht="35.25" customHeight="1">
      <c r="A43" s="5"/>
      <c r="B43" s="5"/>
      <c r="C43" s="22"/>
      <c r="D43" s="22"/>
      <c r="E43" s="17"/>
      <c r="F43" s="5"/>
      <c r="G43" s="5"/>
      <c r="H43" s="5"/>
      <c r="I43" s="5"/>
    </row>
    <row r="44" spans="1:9" s="15" customFormat="1" ht="35.25" customHeight="1">
      <c r="A44" s="5"/>
      <c r="B44" s="5"/>
      <c r="C44" s="22"/>
      <c r="D44" s="22"/>
      <c r="E44" s="17"/>
      <c r="F44" s="5"/>
      <c r="G44" s="5"/>
      <c r="H44" s="5"/>
      <c r="I44" s="5"/>
    </row>
    <row r="45" spans="1:9" s="15" customFormat="1" ht="35.25" customHeight="1">
      <c r="A45" s="5"/>
      <c r="B45" s="5"/>
      <c r="C45" s="22"/>
      <c r="D45" s="22"/>
      <c r="E45" s="17"/>
      <c r="F45" s="5"/>
      <c r="G45" s="5"/>
      <c r="H45" s="5"/>
      <c r="I45" s="5"/>
    </row>
    <row r="46" spans="1:9" s="15" customFormat="1" ht="35.25" customHeight="1">
      <c r="A46" s="5"/>
      <c r="B46" s="5"/>
      <c r="C46" s="22"/>
      <c r="D46" s="22"/>
      <c r="E46" s="17"/>
      <c r="F46" s="5"/>
      <c r="G46" s="5"/>
      <c r="H46" s="5"/>
      <c r="I46" s="5"/>
    </row>
    <row r="47" spans="1:9" s="15" customFormat="1" ht="35.25" customHeight="1">
      <c r="A47" s="5"/>
      <c r="B47" s="5"/>
      <c r="C47" s="22"/>
      <c r="D47" s="22"/>
      <c r="E47" s="17"/>
      <c r="F47" s="5"/>
      <c r="G47" s="5"/>
      <c r="H47" s="5"/>
      <c r="I47" s="5"/>
    </row>
    <row r="48" spans="1:9" s="15" customFormat="1" ht="35.25" customHeight="1">
      <c r="A48" s="5"/>
      <c r="B48" s="5"/>
      <c r="C48" s="22"/>
      <c r="D48" s="22"/>
      <c r="E48" s="17"/>
      <c r="F48" s="5"/>
      <c r="G48" s="5"/>
      <c r="H48" s="5"/>
      <c r="I48" s="8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6"/>
      <c r="H54" s="6"/>
      <c r="I54" s="6"/>
    </row>
    <row r="55" spans="1:9" s="15" customFormat="1" ht="35.25" customHeight="1">
      <c r="A55" s="5"/>
      <c r="B55" s="5"/>
      <c r="C55" s="22"/>
      <c r="D55" s="22"/>
      <c r="E55" s="17"/>
      <c r="F55" s="5"/>
      <c r="G55" s="6"/>
      <c r="H55" s="6"/>
      <c r="I55" s="6"/>
    </row>
    <row r="56" spans="1:9" s="15" customFormat="1" ht="35.25" customHeight="1">
      <c r="A56" s="5"/>
      <c r="B56" s="5"/>
      <c r="C56" s="22"/>
      <c r="D56" s="22"/>
      <c r="E56" s="17"/>
      <c r="F56" s="5"/>
      <c r="G56" s="6"/>
      <c r="H56" s="6"/>
      <c r="I56" s="6"/>
    </row>
    <row r="57" spans="1:9" s="15" customFormat="1" ht="35.25" customHeight="1">
      <c r="A57" s="5"/>
      <c r="B57" s="5"/>
      <c r="C57" s="22"/>
      <c r="D57" s="22"/>
      <c r="E57" s="17"/>
      <c r="F57" s="5"/>
      <c r="G57" s="6"/>
      <c r="H57" s="6"/>
      <c r="I57" s="6"/>
    </row>
    <row r="58" spans="1:9" s="15" customFormat="1" ht="35.25" customHeight="1">
      <c r="A58" s="5"/>
      <c r="B58" s="5"/>
      <c r="C58" s="22"/>
      <c r="D58" s="22"/>
      <c r="E58" s="17"/>
      <c r="F58" s="5"/>
      <c r="G58" s="6"/>
      <c r="H58" s="6"/>
      <c r="I58" s="7"/>
    </row>
    <row r="59" spans="1:9" s="15" customFormat="1" ht="35.25" customHeight="1">
      <c r="A59" s="5"/>
      <c r="B59" s="5"/>
      <c r="C59" s="22"/>
      <c r="D59" s="22"/>
      <c r="E59" s="17"/>
      <c r="F59" s="5"/>
      <c r="G59" s="6"/>
      <c r="H59" s="6"/>
      <c r="I59" s="7"/>
    </row>
    <row r="60" spans="1:9" s="15" customFormat="1" ht="35.25" customHeight="1">
      <c r="A60" s="5"/>
      <c r="B60" s="5"/>
      <c r="C60" s="22"/>
      <c r="D60" s="22"/>
      <c r="E60" s="17"/>
      <c r="F60" s="5"/>
      <c r="G60" s="6"/>
      <c r="H60" s="6"/>
      <c r="I60" s="7"/>
    </row>
    <row r="61" spans="1:9" s="15" customFormat="1" ht="35.25" customHeight="1">
      <c r="A61" s="5"/>
      <c r="B61" s="5"/>
      <c r="C61" s="22"/>
      <c r="D61" s="22"/>
      <c r="E61" s="17"/>
      <c r="F61" s="5"/>
      <c r="G61" s="6"/>
      <c r="H61" s="6"/>
      <c r="I61" s="7"/>
    </row>
    <row r="62" spans="1:9" s="15" customFormat="1" ht="35.25" customHeight="1">
      <c r="A62" s="5"/>
      <c r="B62" s="5"/>
      <c r="C62" s="22"/>
      <c r="D62" s="22"/>
      <c r="E62" s="17"/>
      <c r="F62" s="5"/>
      <c r="G62" s="6"/>
      <c r="H62" s="6"/>
      <c r="I62" s="7"/>
    </row>
    <row r="63" spans="1:9" s="15" customFormat="1" ht="35.25" customHeight="1">
      <c r="A63" s="5"/>
      <c r="B63" s="5"/>
      <c r="C63" s="22"/>
      <c r="D63" s="22"/>
      <c r="E63" s="17"/>
      <c r="F63" s="5"/>
      <c r="G63" s="6"/>
      <c r="H63" s="6"/>
      <c r="I63" s="7"/>
    </row>
    <row r="64" spans="1:9" s="15" customFormat="1" ht="35.25" customHeight="1">
      <c r="A64" s="5"/>
      <c r="B64" s="5"/>
      <c r="C64" s="22"/>
      <c r="D64" s="22"/>
      <c r="E64" s="17"/>
      <c r="F64" s="5"/>
      <c r="G64" s="6"/>
      <c r="H64" s="6"/>
      <c r="I64" s="7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7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7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7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7"/>
    </row>
    <row r="69" spans="1:9" s="15" customFormat="1" ht="35.25" customHeight="1">
      <c r="A69" s="5"/>
      <c r="B69" s="5"/>
      <c r="C69" s="22"/>
      <c r="D69" s="22"/>
      <c r="E69" s="17"/>
      <c r="F69" s="5"/>
      <c r="G69" s="5"/>
      <c r="H69" s="5"/>
      <c r="I69" s="5"/>
    </row>
    <row r="70" spans="1:9" s="15" customFormat="1" ht="35.25" customHeight="1">
      <c r="A70" s="5"/>
      <c r="B70" s="5"/>
      <c r="C70" s="22"/>
      <c r="D70" s="22"/>
      <c r="E70" s="17"/>
      <c r="F70" s="5"/>
      <c r="G70" s="5"/>
      <c r="H70" s="5"/>
      <c r="I70" s="5"/>
    </row>
    <row r="71" spans="1:9" s="15" customFormat="1" ht="35.25" customHeight="1">
      <c r="A71" s="5"/>
      <c r="B71" s="5"/>
      <c r="C71" s="22"/>
      <c r="D71" s="22"/>
      <c r="E71" s="17"/>
      <c r="F71" s="5"/>
      <c r="G71" s="5"/>
      <c r="H71" s="5"/>
      <c r="I71" s="5"/>
    </row>
    <row r="72" spans="1:9" s="15" customFormat="1" ht="35.25" customHeight="1">
      <c r="A72" s="5"/>
      <c r="B72" s="5"/>
      <c r="C72" s="22"/>
      <c r="D72" s="22"/>
      <c r="E72" s="17"/>
      <c r="F72" s="5"/>
      <c r="G72" s="5"/>
      <c r="H72" s="5"/>
      <c r="I72" s="5"/>
    </row>
    <row r="73" spans="1:9">
      <c r="A73" s="5"/>
      <c r="B73" s="5"/>
      <c r="C73" s="22"/>
      <c r="D73" s="22"/>
      <c r="E73" s="17"/>
      <c r="F73" s="5"/>
      <c r="G73" s="5"/>
      <c r="H73" s="5"/>
      <c r="I73" s="5"/>
    </row>
    <row r="74" spans="1:9">
      <c r="A74" s="5"/>
      <c r="B74" s="5"/>
      <c r="C74" s="22"/>
      <c r="D74" s="22"/>
      <c r="E74" s="17"/>
      <c r="F74" s="5"/>
      <c r="G74" s="5"/>
      <c r="H74" s="5"/>
      <c r="I74" s="5"/>
    </row>
    <row r="75" spans="1:9">
      <c r="A75" s="5"/>
      <c r="B75" s="5"/>
      <c r="C75" s="22"/>
      <c r="D75" s="22"/>
      <c r="E75" s="17"/>
      <c r="F75" s="5"/>
      <c r="G75" s="5"/>
      <c r="H75" s="5"/>
      <c r="I75" s="5"/>
    </row>
    <row r="76" spans="1:9">
      <c r="A76" s="5"/>
      <c r="B76" s="5"/>
      <c r="C76" s="22"/>
      <c r="D76" s="22"/>
      <c r="E76" s="17"/>
      <c r="F76" s="5"/>
      <c r="G76" s="5"/>
      <c r="H76" s="5"/>
      <c r="I76" s="5"/>
    </row>
    <row r="77" spans="1:9">
      <c r="A77" s="5"/>
      <c r="B77" s="5"/>
      <c r="C77" s="22"/>
      <c r="D77" s="22"/>
      <c r="E77" s="17"/>
      <c r="F77" s="5"/>
      <c r="G77" s="5"/>
      <c r="H77" s="5"/>
      <c r="I77" s="5"/>
    </row>
    <row r="78" spans="1:9">
      <c r="A78" s="5"/>
      <c r="B78" s="5"/>
      <c r="C78" s="22"/>
      <c r="D78" s="22"/>
      <c r="E78" s="17"/>
      <c r="F78" s="5"/>
      <c r="G78" s="6"/>
      <c r="H78" s="6"/>
      <c r="I78" s="7"/>
    </row>
    <row r="79" spans="1:9">
      <c r="A79" s="5"/>
      <c r="B79" s="5"/>
      <c r="C79" s="22"/>
      <c r="D79" s="22"/>
      <c r="E79" s="17"/>
      <c r="F79" s="5"/>
      <c r="G79" s="6"/>
      <c r="H79" s="6"/>
      <c r="I79" s="7"/>
    </row>
    <row r="86" spans="4:4">
      <c r="D86" s="28"/>
    </row>
  </sheetData>
  <autoFilter ref="A3:J16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topLeftCell="A11" zoomScale="85" zoomScaleSheetLayoutView="85" workbookViewId="0">
      <selection activeCell="D19" sqref="D19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customWidth="1" outlineLevel="1"/>
    <col min="6" max="6" width="22.28515625" style="10" customWidth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107" t="s">
        <v>138</v>
      </c>
      <c r="B2" s="107"/>
      <c r="C2" s="107"/>
      <c r="D2" s="107"/>
      <c r="E2" s="107"/>
      <c r="F2" s="107"/>
      <c r="G2" s="107"/>
      <c r="H2" s="107"/>
      <c r="I2" s="107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1" s="10" customFormat="1" ht="41.25" customHeight="1" thickBot="1">
      <c r="A5" s="35">
        <v>1</v>
      </c>
      <c r="B5" s="104" t="s">
        <v>14</v>
      </c>
      <c r="C5" s="105">
        <v>50</v>
      </c>
      <c r="D5" s="106">
        <v>70</v>
      </c>
      <c r="E5" s="36">
        <f>C5*D5</f>
        <v>3500</v>
      </c>
      <c r="F5" s="39" t="s">
        <v>11</v>
      </c>
      <c r="G5" s="39" t="s">
        <v>49</v>
      </c>
      <c r="H5" s="39" t="s">
        <v>64</v>
      </c>
      <c r="I5" s="39" t="s">
        <v>52</v>
      </c>
    </row>
    <row r="6" spans="1:11" s="31" customFormat="1" ht="41.25" customHeight="1" thickBot="1">
      <c r="A6" s="35"/>
      <c r="B6" s="32" t="s">
        <v>14</v>
      </c>
      <c r="C6" s="33">
        <f>SUM(C5:C5)</f>
        <v>50</v>
      </c>
      <c r="D6" s="34">
        <f>E6/C6</f>
        <v>70</v>
      </c>
      <c r="E6" s="36">
        <f>SUM(E5:E5)</f>
        <v>3500</v>
      </c>
      <c r="F6" s="39"/>
      <c r="G6" s="39"/>
      <c r="H6" s="39"/>
      <c r="I6" s="39"/>
      <c r="J6" s="10"/>
      <c r="K6" s="10"/>
    </row>
    <row r="7" spans="1:11" s="90" customFormat="1" ht="33.75" customHeight="1">
      <c r="A7" s="91">
        <v>1</v>
      </c>
      <c r="B7" s="93" t="s">
        <v>15</v>
      </c>
      <c r="C7" s="94">
        <v>9.6999999999999993</v>
      </c>
      <c r="D7" s="94">
        <v>150</v>
      </c>
      <c r="E7" s="95">
        <f>C7*D7</f>
        <v>1455</v>
      </c>
      <c r="F7" s="92" t="s">
        <v>13</v>
      </c>
      <c r="G7" s="92" t="s">
        <v>53</v>
      </c>
      <c r="H7" s="92" t="s">
        <v>26</v>
      </c>
      <c r="I7" s="96" t="s">
        <v>27</v>
      </c>
    </row>
    <row r="8" spans="1:11" ht="33.75" customHeight="1">
      <c r="A8" s="35">
        <v>2</v>
      </c>
      <c r="B8" s="55" t="s">
        <v>15</v>
      </c>
      <c r="C8" s="48">
        <v>0.5</v>
      </c>
      <c r="D8" s="48">
        <v>200</v>
      </c>
      <c r="E8" s="56">
        <f>C8*D8</f>
        <v>100</v>
      </c>
      <c r="F8" s="39" t="s">
        <v>10</v>
      </c>
      <c r="G8" s="39" t="s">
        <v>16</v>
      </c>
      <c r="H8" s="39" t="s">
        <v>17</v>
      </c>
      <c r="I8" s="39" t="s">
        <v>125</v>
      </c>
    </row>
    <row r="9" spans="1:11" ht="33.75" customHeight="1">
      <c r="A9" s="35">
        <v>3</v>
      </c>
      <c r="B9" s="55" t="s">
        <v>15</v>
      </c>
      <c r="C9" s="48">
        <v>0.4</v>
      </c>
      <c r="D9" s="48">
        <v>200</v>
      </c>
      <c r="E9" s="56">
        <f>C9*D9</f>
        <v>80</v>
      </c>
      <c r="F9" s="39" t="s">
        <v>10</v>
      </c>
      <c r="G9" s="39" t="s">
        <v>18</v>
      </c>
      <c r="H9" s="39" t="s">
        <v>19</v>
      </c>
      <c r="I9" s="39" t="s">
        <v>126</v>
      </c>
    </row>
    <row r="10" spans="1:11" ht="37.5" customHeight="1" thickBot="1">
      <c r="A10" s="35">
        <v>4</v>
      </c>
      <c r="B10" s="83" t="s">
        <v>15</v>
      </c>
      <c r="C10" s="82">
        <v>0.3</v>
      </c>
      <c r="D10" s="82">
        <v>200</v>
      </c>
      <c r="E10" s="56">
        <f>C10*D10</f>
        <v>60</v>
      </c>
      <c r="F10" s="39" t="s">
        <v>10</v>
      </c>
      <c r="G10" s="39" t="s">
        <v>37</v>
      </c>
      <c r="H10" s="39" t="s">
        <v>38</v>
      </c>
      <c r="I10" s="39" t="s">
        <v>127</v>
      </c>
    </row>
    <row r="11" spans="1:11" ht="30" customHeight="1" thickBot="1">
      <c r="A11" s="25"/>
      <c r="B11" s="37" t="s">
        <v>24</v>
      </c>
      <c r="C11" s="42">
        <f>SUM(C7:C10)</f>
        <v>10.9</v>
      </c>
      <c r="D11" s="43">
        <f>E11/C11</f>
        <v>155.50458715596329</v>
      </c>
      <c r="E11" s="38">
        <f>SUM(E7:E10)</f>
        <v>1695</v>
      </c>
      <c r="F11" s="26"/>
      <c r="G11" s="27"/>
      <c r="H11" s="27"/>
      <c r="I11" s="29"/>
    </row>
    <row r="12" spans="1:11" s="89" customFormat="1" ht="44.25" customHeight="1">
      <c r="A12" s="97">
        <v>1</v>
      </c>
      <c r="B12" s="98" t="s">
        <v>28</v>
      </c>
      <c r="C12" s="99" t="s">
        <v>32</v>
      </c>
      <c r="D12" s="99" t="s">
        <v>39</v>
      </c>
      <c r="E12" s="100"/>
      <c r="F12" s="97" t="s">
        <v>20</v>
      </c>
      <c r="G12" s="97" t="s">
        <v>34</v>
      </c>
      <c r="H12" s="97" t="s">
        <v>35</v>
      </c>
      <c r="I12" s="101" t="s">
        <v>36</v>
      </c>
    </row>
    <row r="13" spans="1:11" s="89" customFormat="1" ht="44.25" customHeight="1">
      <c r="A13" s="97">
        <v>2</v>
      </c>
      <c r="B13" s="102" t="s">
        <v>28</v>
      </c>
      <c r="C13" s="103" t="s">
        <v>32</v>
      </c>
      <c r="D13" s="103" t="s">
        <v>33</v>
      </c>
      <c r="E13" s="97"/>
      <c r="F13" s="97" t="s">
        <v>13</v>
      </c>
      <c r="G13" s="97" t="s">
        <v>53</v>
      </c>
      <c r="H13" s="97" t="s">
        <v>26</v>
      </c>
      <c r="I13" s="101" t="s">
        <v>27</v>
      </c>
    </row>
    <row r="14" spans="1:11" s="79" customFormat="1" ht="44.25" customHeight="1">
      <c r="A14" s="97">
        <v>3</v>
      </c>
      <c r="B14" s="102" t="s">
        <v>28</v>
      </c>
      <c r="C14" s="103" t="s">
        <v>32</v>
      </c>
      <c r="D14" s="103" t="s">
        <v>33</v>
      </c>
      <c r="E14" s="97"/>
      <c r="F14" s="97" t="s">
        <v>25</v>
      </c>
      <c r="G14" s="97" t="s">
        <v>48</v>
      </c>
      <c r="H14" s="97" t="s">
        <v>63</v>
      </c>
      <c r="I14" s="101" t="s">
        <v>105</v>
      </c>
    </row>
    <row r="15" spans="1:11" s="89" customFormat="1" ht="44.25" customHeight="1">
      <c r="A15" s="97">
        <v>4</v>
      </c>
      <c r="B15" s="102" t="s">
        <v>28</v>
      </c>
      <c r="C15" s="103">
        <v>255</v>
      </c>
      <c r="D15" s="103" t="s">
        <v>40</v>
      </c>
      <c r="E15" s="97"/>
      <c r="F15" s="97" t="s">
        <v>29</v>
      </c>
      <c r="G15" s="97" t="s">
        <v>42</v>
      </c>
      <c r="H15" s="97" t="s">
        <v>30</v>
      </c>
      <c r="I15" s="101" t="s">
        <v>31</v>
      </c>
    </row>
    <row r="16" spans="1:11" ht="44.25" customHeight="1" thickBot="1">
      <c r="A16" s="19"/>
      <c r="B16" s="44" t="s">
        <v>28</v>
      </c>
      <c r="C16" s="40" t="s">
        <v>32</v>
      </c>
      <c r="D16" s="41" t="s">
        <v>55</v>
      </c>
      <c r="E16" s="21"/>
      <c r="F16" s="20"/>
      <c r="G16" s="21"/>
      <c r="H16" s="21"/>
      <c r="I16" s="45"/>
    </row>
    <row r="17" spans="1:9" ht="39.75" customHeight="1">
      <c r="A17" s="86">
        <v>1</v>
      </c>
      <c r="B17" s="87" t="s">
        <v>117</v>
      </c>
      <c r="C17" s="88">
        <v>45</v>
      </c>
      <c r="D17" s="88">
        <v>14</v>
      </c>
      <c r="E17" s="39"/>
      <c r="F17" s="39" t="s">
        <v>10</v>
      </c>
      <c r="G17" s="39" t="s">
        <v>118</v>
      </c>
      <c r="H17" s="39" t="s">
        <v>119</v>
      </c>
      <c r="I17" s="49" t="s">
        <v>120</v>
      </c>
    </row>
    <row r="18" spans="1:9" ht="39.75" customHeight="1">
      <c r="A18" s="86">
        <v>1</v>
      </c>
      <c r="B18" s="87" t="s">
        <v>121</v>
      </c>
      <c r="C18" s="88">
        <v>45</v>
      </c>
      <c r="D18" s="88">
        <v>20</v>
      </c>
      <c r="E18" s="39"/>
      <c r="F18" s="39" t="s">
        <v>10</v>
      </c>
      <c r="G18" s="39" t="s">
        <v>118</v>
      </c>
      <c r="H18" s="39" t="s">
        <v>119</v>
      </c>
      <c r="I18" s="49" t="s">
        <v>120</v>
      </c>
    </row>
    <row r="19" spans="1:9" ht="39.75" customHeight="1">
      <c r="A19" s="86">
        <v>1</v>
      </c>
      <c r="B19" s="87" t="s">
        <v>122</v>
      </c>
      <c r="C19" s="88">
        <v>65</v>
      </c>
      <c r="D19" s="88">
        <v>25</v>
      </c>
      <c r="E19" s="39"/>
      <c r="F19" s="39" t="s">
        <v>10</v>
      </c>
      <c r="G19" s="39" t="s">
        <v>118</v>
      </c>
      <c r="H19" s="39" t="s">
        <v>119</v>
      </c>
      <c r="I19" s="49" t="s">
        <v>120</v>
      </c>
    </row>
    <row r="20" spans="1:9" ht="37.5" customHeight="1"/>
  </sheetData>
  <autoFilter ref="F1:F19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76" fitToHeight="3" orientation="landscape" horizontalDpi="180" verticalDpi="180" r:id="rId1"/>
  <rowBreaks count="1" manualBreakCount="1">
    <brk id="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SheetLayoutView="100" workbookViewId="0">
      <selection activeCell="D13" sqref="D13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107" t="s">
        <v>132</v>
      </c>
      <c r="B2" s="107"/>
      <c r="C2" s="107"/>
      <c r="D2" s="107"/>
      <c r="E2" s="107"/>
      <c r="F2" s="107"/>
      <c r="G2" s="107"/>
      <c r="H2" s="107"/>
      <c r="I2" s="107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9" customFormat="1" ht="33" customHeight="1">
      <c r="A5" s="52">
        <v>1</v>
      </c>
      <c r="B5" s="85" t="s">
        <v>22</v>
      </c>
      <c r="C5" s="54">
        <v>1</v>
      </c>
      <c r="D5" s="54">
        <v>280</v>
      </c>
      <c r="E5" s="84">
        <f>C5*D5</f>
        <v>280</v>
      </c>
      <c r="F5" s="85" t="s">
        <v>8</v>
      </c>
      <c r="G5" s="52" t="s">
        <v>106</v>
      </c>
      <c r="H5" s="52" t="s">
        <v>107</v>
      </c>
      <c r="I5" s="52" t="s">
        <v>108</v>
      </c>
    </row>
    <row r="6" spans="1:11" s="79" customFormat="1" ht="33" customHeight="1">
      <c r="A6" s="52">
        <v>2</v>
      </c>
      <c r="B6" s="85" t="s">
        <v>22</v>
      </c>
      <c r="C6" s="54">
        <v>1.8</v>
      </c>
      <c r="D6" s="54">
        <v>230</v>
      </c>
      <c r="E6" s="84">
        <f>C6*D6</f>
        <v>414</v>
      </c>
      <c r="F6" s="85" t="s">
        <v>109</v>
      </c>
      <c r="G6" s="52" t="s">
        <v>110</v>
      </c>
      <c r="H6" s="52" t="s">
        <v>111</v>
      </c>
      <c r="I6" s="52" t="s">
        <v>112</v>
      </c>
    </row>
    <row r="7" spans="1:11" s="79" customFormat="1" ht="33" customHeight="1">
      <c r="A7" s="52">
        <v>3</v>
      </c>
      <c r="B7" s="85" t="s">
        <v>22</v>
      </c>
      <c r="C7" s="54">
        <v>6</v>
      </c>
      <c r="D7" s="54">
        <v>230</v>
      </c>
      <c r="E7" s="84">
        <f>C7*D7</f>
        <v>1380</v>
      </c>
      <c r="F7" s="85" t="s">
        <v>10</v>
      </c>
      <c r="G7" s="52" t="s">
        <v>113</v>
      </c>
      <c r="H7" s="52" t="s">
        <v>114</v>
      </c>
      <c r="I7" s="52" t="s">
        <v>115</v>
      </c>
    </row>
    <row r="8" spans="1:11" ht="36.75" customHeight="1">
      <c r="A8" s="39"/>
      <c r="B8" s="74" t="s">
        <v>23</v>
      </c>
      <c r="C8" s="75">
        <f>SUM(C5:C7)</f>
        <v>8.8000000000000007</v>
      </c>
      <c r="D8" s="75">
        <f>E8/C8</f>
        <v>235.68181818181816</v>
      </c>
      <c r="E8" s="73">
        <f>SUM(E5:E7)</f>
        <v>2074</v>
      </c>
      <c r="F8" s="39"/>
      <c r="G8" s="39"/>
      <c r="H8" s="39"/>
      <c r="I8" s="39"/>
      <c r="J8" s="9"/>
      <c r="K8" s="9"/>
    </row>
    <row r="20" spans="7:7">
      <c r="G20" s="10" t="s">
        <v>56</v>
      </c>
    </row>
  </sheetData>
  <autoFilter ref="A4:K8"/>
  <mergeCells count="1">
    <mergeCell ref="A2:I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2016-05-31T14:50:31Z</dcterms:modified>
</cp:coreProperties>
</file>